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c\Desktop\"/>
    </mc:Choice>
  </mc:AlternateContent>
  <xr:revisionPtr revIDLastSave="0" documentId="8_{775A3CA6-9B65-4BC2-B54A-FA34786FD0E0}" xr6:coauthVersionLast="47" xr6:coauthVersionMax="47" xr10:uidLastSave="{00000000-0000-0000-0000-000000000000}"/>
  <workbookProtection workbookPassword="CA22" lockStructure="1"/>
  <bookViews>
    <workbookView xWindow="-120" yWindow="-120" windowWidth="20730" windowHeight="11040" xr2:uid="{00000000-000D-0000-FFFF-FFFF00000000}"/>
  </bookViews>
  <sheets>
    <sheet name="SEGUIMIENTO DE AVANCES" sheetId="1" r:id="rId1"/>
  </sheets>
  <definedNames>
    <definedName name="_xlnm._FilterDatabase" localSheetId="0" hidden="1">'SEGUIMIENTO DE AVANCES'!$A$3:$DE$14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CX4" i="1"/>
  <c r="CY4" i="1" s="1"/>
  <c r="DB4" i="1"/>
  <c r="DC4" i="1"/>
  <c r="A5" i="1"/>
  <c r="CX5" i="1"/>
  <c r="CY5" i="1" s="1"/>
  <c r="DB5" i="1"/>
  <c r="DC5" i="1"/>
  <c r="A6" i="1"/>
  <c r="CX6" i="1"/>
  <c r="CY6" i="1" s="1"/>
  <c r="DB6" i="1"/>
  <c r="DC6" i="1"/>
  <c r="A7" i="1"/>
  <c r="CX7" i="1"/>
  <c r="CY7" i="1" s="1"/>
  <c r="DB7" i="1"/>
  <c r="DC7" i="1"/>
  <c r="A8" i="1"/>
  <c r="CX8" i="1"/>
  <c r="CY8" i="1" s="1"/>
  <c r="DB8" i="1"/>
  <c r="DC8" i="1"/>
  <c r="DD8" i="1" s="1"/>
  <c r="DE8" i="1" s="1"/>
  <c r="A9" i="1"/>
  <c r="CX9" i="1"/>
  <c r="CY9" i="1" s="1"/>
  <c r="DB9" i="1"/>
  <c r="DC9" i="1"/>
  <c r="A10" i="1"/>
  <c r="CX10" i="1"/>
  <c r="CY10" i="1" s="1"/>
  <c r="DB10" i="1"/>
  <c r="DC10" i="1"/>
  <c r="A11" i="1"/>
  <c r="CX11" i="1"/>
  <c r="CY11" i="1" s="1"/>
  <c r="DB11" i="1"/>
  <c r="DC11" i="1"/>
  <c r="A12" i="1"/>
  <c r="CX12" i="1"/>
  <c r="CY12" i="1" s="1"/>
  <c r="DB12" i="1"/>
  <c r="DC12" i="1"/>
  <c r="A13" i="1"/>
  <c r="CX13" i="1"/>
  <c r="CY13" i="1" s="1"/>
  <c r="DB13" i="1"/>
  <c r="DC13" i="1"/>
  <c r="A14" i="1"/>
  <c r="CX14" i="1"/>
  <c r="CY14" i="1" s="1"/>
  <c r="DB14" i="1"/>
  <c r="DC14" i="1"/>
  <c r="DD14" i="1" l="1"/>
  <c r="DE14" i="1" s="1"/>
  <c r="DD13" i="1"/>
  <c r="DE13" i="1" s="1"/>
  <c r="DD10" i="1"/>
  <c r="DE10" i="1" s="1"/>
  <c r="DD6" i="1"/>
  <c r="DE6" i="1" s="1"/>
  <c r="DD4" i="1"/>
  <c r="DE4" i="1" s="1"/>
  <c r="DD9" i="1"/>
  <c r="DE9" i="1" s="1"/>
  <c r="DD5" i="1"/>
  <c r="DE5" i="1" s="1"/>
  <c r="DD7" i="1"/>
  <c r="DE7" i="1" s="1"/>
  <c r="DD11" i="1"/>
  <c r="DE11" i="1" s="1"/>
  <c r="DD12" i="1"/>
  <c r="DE12" i="1" s="1"/>
</calcChain>
</file>

<file path=xl/sharedStrings.xml><?xml version="1.0" encoding="utf-8"?>
<sst xmlns="http://schemas.openxmlformats.org/spreadsheetml/2006/main" count="883" uniqueCount="271">
  <si>
    <t>Capturar avance 4to trimestre</t>
  </si>
  <si>
    <t>Avances Cierre</t>
  </si>
  <si>
    <t>*Las calendarizaciones en "0" es importante capturarlas en las columnas de informes, ya que solamente se tomara esa información para importar al SEGR, al omitir el dato de 0 es posible que se vea afectado el avance.</t>
  </si>
  <si>
    <t>concatenado UR</t>
  </si>
  <si>
    <t>Codigo</t>
  </si>
  <si>
    <t>Clave SECTOR</t>
  </si>
  <si>
    <t>Nombre SECTOR</t>
  </si>
  <si>
    <t>Clave UP</t>
  </si>
  <si>
    <t>Nombre UP</t>
  </si>
  <si>
    <t>Clave UR</t>
  </si>
  <si>
    <t>Nombre UR</t>
  </si>
  <si>
    <t>Clave UEG</t>
  </si>
  <si>
    <t>Nombre UEG</t>
  </si>
  <si>
    <t>Clave finalidad</t>
  </si>
  <si>
    <t>Finalidad</t>
  </si>
  <si>
    <t>Clave funcion</t>
  </si>
  <si>
    <t>Funcion</t>
  </si>
  <si>
    <t>Clave subfuncion</t>
  </si>
  <si>
    <t>Subfunción</t>
  </si>
  <si>
    <t>Clave Eje</t>
  </si>
  <si>
    <t>Eje</t>
  </si>
  <si>
    <t>Clave tema</t>
  </si>
  <si>
    <t>Tema</t>
  </si>
  <si>
    <t>Clave Programa</t>
  </si>
  <si>
    <t>Nombre Programa</t>
  </si>
  <si>
    <t>Nivel de la MIR</t>
  </si>
  <si>
    <t>Resumen</t>
  </si>
  <si>
    <t>Medios</t>
  </si>
  <si>
    <t>Supuestos</t>
  </si>
  <si>
    <t>Descripción de indicador</t>
  </si>
  <si>
    <t>Tipo de indicador</t>
  </si>
  <si>
    <t>Frecuencia de medición</t>
  </si>
  <si>
    <t>Tipo de formula de calculo</t>
  </si>
  <si>
    <t>Fórmula de Cálculo</t>
  </si>
  <si>
    <t>Unidad de medida</t>
  </si>
  <si>
    <t>Meta</t>
  </si>
  <si>
    <t>Año meta</t>
  </si>
  <si>
    <t>Hombres</t>
  </si>
  <si>
    <t>Mujeres</t>
  </si>
  <si>
    <t>Linea base</t>
  </si>
  <si>
    <t>Año base</t>
  </si>
  <si>
    <t>Tipo de acumulación</t>
  </si>
  <si>
    <t>Dimensión</t>
  </si>
  <si>
    <t>Cobertura</t>
  </si>
  <si>
    <t>Fuente de información</t>
  </si>
  <si>
    <t>Caracteristicas del indicador</t>
  </si>
  <si>
    <t>Justificación de las caracteristicas</t>
  </si>
  <si>
    <t>Serie de información disponible</t>
  </si>
  <si>
    <t>Nombre del responsable del indicador</t>
  </si>
  <si>
    <t>Cargo</t>
  </si>
  <si>
    <t>Correo electronico</t>
  </si>
  <si>
    <t>Sentido</t>
  </si>
  <si>
    <t>LIV</t>
  </si>
  <si>
    <t>LSV</t>
  </si>
  <si>
    <t>LIR</t>
  </si>
  <si>
    <t>LSR</t>
  </si>
  <si>
    <t>LIA</t>
  </si>
  <si>
    <t>LSA</t>
  </si>
  <si>
    <t>LIM</t>
  </si>
  <si>
    <t>LSM</t>
  </si>
  <si>
    <t>Calendarización Enero</t>
  </si>
  <si>
    <t>Calendarización Febrero</t>
  </si>
  <si>
    <t>Calendarización Marzo</t>
  </si>
  <si>
    <t>Calendarización Abril</t>
  </si>
  <si>
    <t>Calendarización Mayo</t>
  </si>
  <si>
    <t>Calendarización Junio</t>
  </si>
  <si>
    <t>Calendarización Julio</t>
  </si>
  <si>
    <t>Calendarización Agosto</t>
  </si>
  <si>
    <t>Calendarización Septiembre</t>
  </si>
  <si>
    <t>Calendarización Octubre</t>
  </si>
  <si>
    <t>Calendarización Noviembre</t>
  </si>
  <si>
    <t>Calendarización Diciembre</t>
  </si>
  <si>
    <t>1er Informe Enero</t>
  </si>
  <si>
    <t>1er Informe Febrero</t>
  </si>
  <si>
    <t>1er Informe Marzo</t>
  </si>
  <si>
    <t>2do Informe Abril</t>
  </si>
  <si>
    <t>2do Informe Mayo</t>
  </si>
  <si>
    <t>2do Informe Junio</t>
  </si>
  <si>
    <t>3er Informe Julio</t>
  </si>
  <si>
    <t>3er Informe Agosto</t>
  </si>
  <si>
    <t>3er Informe Septiembre</t>
  </si>
  <si>
    <t>Calendarización 1er Informe</t>
  </si>
  <si>
    <t>Avances 1er Informe</t>
  </si>
  <si>
    <t>Porcentaje avance 1er Informe</t>
  </si>
  <si>
    <t>Nota técnica 1er Informe</t>
  </si>
  <si>
    <t>Semáforo avance 1er Informe</t>
  </si>
  <si>
    <t>Calendarización 2to Informe</t>
  </si>
  <si>
    <t>Avances 2to Informe</t>
  </si>
  <si>
    <t>Porcentaje avance 2to Informe</t>
  </si>
  <si>
    <t>Nota técnica 2to Informe</t>
  </si>
  <si>
    <t>Semáforo avance 2to Informe</t>
  </si>
  <si>
    <t>Calendarización 3er Informe</t>
  </si>
  <si>
    <t>Avances 3er Informe</t>
  </si>
  <si>
    <t>Porcentaje avance 3er Informe</t>
  </si>
  <si>
    <t>Nota técnica 3er Informe</t>
  </si>
  <si>
    <t>Semáforo avance 3er Informe</t>
  </si>
  <si>
    <t>Indicador</t>
  </si>
  <si>
    <t>Meta Anual</t>
  </si>
  <si>
    <t>4to Informe Octubre</t>
  </si>
  <si>
    <t>4to Informe Noviembre</t>
  </si>
  <si>
    <t>4to Informe Diciembre</t>
  </si>
  <si>
    <t>Porcentaje avance del 4to trimestre</t>
  </si>
  <si>
    <t>Semáforo avance cierre</t>
  </si>
  <si>
    <t>Nota Técnica 4to trimestre</t>
  </si>
  <si>
    <t>Nota SHP</t>
  </si>
  <si>
    <t>Calendarización acumulado anual</t>
  </si>
  <si>
    <t>Avances cierre</t>
  </si>
  <si>
    <t>Porcentaje avance cierre</t>
  </si>
  <si>
    <t>827_F1-03-1</t>
  </si>
  <si>
    <t>21121</t>
  </si>
  <si>
    <t>Otras Entidades Paraestatales y Organismos</t>
  </si>
  <si>
    <t>33</t>
  </si>
  <si>
    <t>Secretaría Ejecutiva del Sistema Estatal Anti-Corrupción</t>
  </si>
  <si>
    <t>830</t>
  </si>
  <si>
    <t>Comité de Participación Social del Sistema Estatal Anticorrupción Jalisco</t>
  </si>
  <si>
    <t>00730</t>
  </si>
  <si>
    <t>1</t>
  </si>
  <si>
    <t>Gobierno</t>
  </si>
  <si>
    <t>3</t>
  </si>
  <si>
    <t>Coordinación de la Política de Gobierno</t>
  </si>
  <si>
    <t>4</t>
  </si>
  <si>
    <t>Función Pública</t>
  </si>
  <si>
    <t>5</t>
  </si>
  <si>
    <t>Gobierno efectivo e integridad pública</t>
  </si>
  <si>
    <t>F</t>
  </si>
  <si>
    <t>Corrupción e Impunidad</t>
  </si>
  <si>
    <t>827</t>
  </si>
  <si>
    <t>Vinculación institucional, formación, investigación y divulgación en materia anticorrupción</t>
  </si>
  <si>
    <t>Actividad</t>
  </si>
  <si>
    <t>Activación de procesos y co-creación de instrumentos para el desarrollo de acciones a favor de la integridad, en el marco de la política estatal anticorrupción</t>
  </si>
  <si>
    <t>Registros de colaboración (cartas de motivación, acuerdos y alianzas estratégicas). Para mayor información véase: http://cpsjalisco.org/</t>
  </si>
  <si>
    <t>Las instituciones sociales, académicas y privadas colaboran activamente en los eventos, capacitaciones, vinculación interinstitucional para la promoción de la integridad y control de la corrupción dentro del marco de la política estatal anticorrupción.</t>
  </si>
  <si>
    <t xml:space="preserve">Número de nuevas colaboraciones formalizadas entre el Comité de Participación Social e instancias académicas, ciudadanas o de la iniciativa privada. </t>
  </si>
  <si>
    <t>Gestión</t>
  </si>
  <si>
    <t>Trimestral</t>
  </si>
  <si>
    <t>Total</t>
  </si>
  <si>
    <t>(Número de  colaboraciones (Realizado) / Número de  colaboraciones (Programado)*100</t>
  </si>
  <si>
    <t>Colaboración</t>
  </si>
  <si>
    <t>3.0</t>
  </si>
  <si>
    <t>2024</t>
  </si>
  <si>
    <t>0.0</t>
  </si>
  <si>
    <t>9.0</t>
  </si>
  <si>
    <t>2021</t>
  </si>
  <si>
    <t>Suma</t>
  </si>
  <si>
    <t>Eficacia</t>
  </si>
  <si>
    <t>Estatal</t>
  </si>
  <si>
    <t xml:space="preserve">Medios digitales oficiales CPS
(https://twitter.com/cpsseajal - https://www.facebook.com/cpsseajal) </t>
  </si>
  <si>
    <t>Claridad,Relevancia,Economía,Monitoreable,Adecuado,Aporte Marginal</t>
  </si>
  <si>
    <t>Claro ya que prescinde de términos con más de una interpretación.
Relevante.-  Expresa lo que se pretende medir y el objeto de medición.                                                                 
Económico.- la información para calcularlo se deriva de la operación del programa.
Monitoreable.- por que los medios de verificación son públicos y su método de cálculo o fórmula es comprensible, lo cual facilita su réplica. Esta característica es crucial porque permite al ciudadano efectuar, desde su trinchera, los cálculos de los indicadores y verificar si los resultados de los programas son veraces.                
Adecuado ya que contribuye a medir el desempeño del programa, contiene una línea base y la frecuencia de medición es ad hoc al nivel de la MIR en el cual se ubica.                                         
Aporte marginal porque proporciona información adicional a la de otros indicadores destinados a medir un mismo objetivo en la MIR.</t>
  </si>
  <si>
    <t xml:space="preserve">sin información </t>
  </si>
  <si>
    <t>Nancy García Vázquez/David Gómez Álvarez Pérez</t>
  </si>
  <si>
    <t>Presidenta/e del Comité de Participación Social del SEAJAL</t>
  </si>
  <si>
    <t>contactocps@cps.seajal.org</t>
  </si>
  <si>
    <t>Ascendente</t>
  </si>
  <si>
    <t>80.00</t>
  </si>
  <si>
    <t>130.00</t>
  </si>
  <si>
    <t>0.00</t>
  </si>
  <si>
    <t>59.99</t>
  </si>
  <si>
    <t>60.00</t>
  </si>
  <si>
    <t>79.99</t>
  </si>
  <si>
    <t>130.01</t>
  </si>
  <si>
    <t>Mayor a 130.01</t>
  </si>
  <si>
    <t>100.00</t>
  </si>
  <si>
    <t>Óptimo</t>
  </si>
  <si>
    <t>1.0</t>
  </si>
  <si>
    <t>2.0</t>
  </si>
  <si>
    <t>Total de colaboraciones conjuntas</t>
  </si>
  <si>
    <t>827_F1-04-1</t>
  </si>
  <si>
    <t>Colaboración con los integrantes de la red de participación social</t>
  </si>
  <si>
    <t>Registros y Minutas en formato electrónico y el espacio físico designado al Comité de Participación Social (CPS) en la Secretaría Ejecutiva del Sistema Estatal Anticorrupción. (http://cpsjalisco.org/sujeto_obligado.php)</t>
  </si>
  <si>
    <t>Los integrantes de la red de participación social tienen el interés de colaborar activamente en las actividades para el control de la corrupción.</t>
  </si>
  <si>
    <t xml:space="preserve">Número de eventos realizados en conjunto </t>
  </si>
  <si>
    <t>(Número de eventos realizados en conjunto (Realizado) / Número de eventos realizados en conjunto (Programado))*100</t>
  </si>
  <si>
    <t>Evento</t>
  </si>
  <si>
    <t>Eficiencia</t>
  </si>
  <si>
    <t>Informe Anual Comité de Participación Social (http://cpsjalisco.org/informescps.php)</t>
  </si>
  <si>
    <t>Histórico</t>
  </si>
  <si>
    <t xml:space="preserve">Total de eventos de colaboración </t>
  </si>
  <si>
    <t>827_F1-1</t>
  </si>
  <si>
    <t>Componente</t>
  </si>
  <si>
    <t>Organizaciones sociales y académicas vinculadas en las funciones del Sistema Estatal Anticorrupción</t>
  </si>
  <si>
    <t>Formato de registro de ONG, academia e iniciativa privada  de adición a las Redes de Participación del CPS en formato físico y/o digital (http://cpsjalisco.org/sujeto_obligado.php)</t>
  </si>
  <si>
    <t>La sociedad civil y la ciudadanía en general tienen disposición para asistir y participar activamente en los eventos de vinculación.</t>
  </si>
  <si>
    <t>Porcentaje de actividades de involucramiento</t>
  </si>
  <si>
    <t>Semestral</t>
  </si>
  <si>
    <t>Porcentaje</t>
  </si>
  <si>
    <t>Actividades de vinculación  con Organizaciones sociales y académicas (realizadas) / actividades de vinculación  con Organizaciones sociales y académicas (programadas)*100</t>
  </si>
  <si>
    <t>100.0</t>
  </si>
  <si>
    <t>7.0</t>
  </si>
  <si>
    <t>Valor Presente</t>
  </si>
  <si>
    <t>Convocatorias a eventos, talleres, paneles y/o seminarios</t>
  </si>
  <si>
    <t>Claridad.- Ya que prescinde de términos con más de una interpretación.
Relevante.-  Expresa lo que se pretende medir y el objeto de medición.                                                                 
Económico.- la información para calcularlo se deriva de la operación del programa.
Monitoreable.- por que los medios de verificación son públicos y su método de cálculo o fórmula es comprensible, lo cual facilita su réplica. Esta característica es crucial porque permite al ciudadano efectuar, desde su trinchera, los cálculos de los indicadores y verificar si los resultados de los programas son veraces.                
Adecuado.- ya que contribuye a medir el desempeño del programa, contiene una línea base y la frecuencia de medición es ad hoc al nivel de la MIR en el cual se ubica.                                         
Aporte margina.-l porque proporciona información adicional a la de otros indicadores destinados a medir un mismo objetivo en la MIR.</t>
  </si>
  <si>
    <t>50.0</t>
  </si>
  <si>
    <t>N.D.</t>
  </si>
  <si>
    <t>Porcentaje de actividades de vinculación con organizaciones sociales y académicas logradas</t>
  </si>
  <si>
    <t>Los indicadores de valor presente se toma el calendario del ultimo mes capturado del trimestre (ejem. Siun indicador calendarizado Nov. Oct. Y Dic. Se toma el valor de diciembre para el porcentaje de avance</t>
  </si>
  <si>
    <t>827_F2-05-1</t>
  </si>
  <si>
    <t>Elaboración de protocolos especializados en temas anticorrupción</t>
  </si>
  <si>
    <t>Protocolo de investigación publicado en medios digitales y archivo de CPS</t>
  </si>
  <si>
    <t>Las instituciones públicas y académicas que colaboran en el proceso de investigación proporcionan la información necesaria para la elaboración de análisis especializados.</t>
  </si>
  <si>
    <t>Número de protocolos realizados en temas anticorrupción</t>
  </si>
  <si>
    <t>Anual</t>
  </si>
  <si>
    <t>(Número de protocolos realizados en temas anticorrupción (Realizado) / Número de protocolos realizados en temas anticorrupción (Programado))*100</t>
  </si>
  <si>
    <t>Protocolo</t>
  </si>
  <si>
    <t>Informe Anual Comité de Participación Social (http://cpsjalisco.org/informescps.php)
medios digitales oficiales CPS
(https://twitter.com/cpsseajal - https://www.facebook.com/cpsseajal)</t>
  </si>
  <si>
    <t>Sin información</t>
  </si>
  <si>
    <t xml:space="preserve">Total de protocolos elaborados </t>
  </si>
  <si>
    <t>827_F2-06-1</t>
  </si>
  <si>
    <t>Colaboración en  programas y planes estudios para control de la corrupción</t>
  </si>
  <si>
    <t>Malla curricular de programas y planes de estudio</t>
  </si>
  <si>
    <t>Las instituciones académicas públicas y privadas se interesan en diseñar e impartir programas y planes de estudio para la formación profesional en materia de anticorrupción.</t>
  </si>
  <si>
    <t>Número de planes y programas de estudio para el control de la corrupción</t>
  </si>
  <si>
    <t>(Número de planes y programas de estudio (Realizado) / Número de planes y programas de estudio (Programado))*100</t>
  </si>
  <si>
    <t>Plan</t>
  </si>
  <si>
    <t>Informe Anual Comité de Participación Social
(http://cpsjalisco.org/informescps.php)</t>
  </si>
  <si>
    <t>histórico</t>
  </si>
  <si>
    <t xml:space="preserve">Total de programas y planes de estudio </t>
  </si>
  <si>
    <t>827_F2-07-1</t>
  </si>
  <si>
    <t>Revisión de posibles casos paradigmáticos de corrupción</t>
  </si>
  <si>
    <t>Convocatorias y actas de sesiones publicadas y disponibles en el portal web:   https://www.cpsjalisco.org</t>
  </si>
  <si>
    <t>La ciudadanía denuncia posibles casos de actos de corrupción y las instituciones públicas involucradas proporcionan información que permite realizar el seguimiento.</t>
  </si>
  <si>
    <t>número de revisiones a casos paradigmáticos de corrupción</t>
  </si>
  <si>
    <t>(Número de revisiones a casos paradigmáticos de corrupción (Realizado) / Número de revisiones a casos paradigmáticos de corrupción (Programado))*100</t>
  </si>
  <si>
    <t>Seguimiento</t>
  </si>
  <si>
    <t>5.0</t>
  </si>
  <si>
    <t>histórica</t>
  </si>
  <si>
    <t>4.0</t>
  </si>
  <si>
    <t>Total de revisiones en casos paradigmáticos de corrupción</t>
  </si>
  <si>
    <t>827_F2-08-1</t>
  </si>
  <si>
    <t>Colaboración en los procesos de designaciones públicas</t>
  </si>
  <si>
    <t>Convocatorias y actas de sesiones publicadas, así como las opiniones técnicas emitidas por el CPS y disponibles en el portal web:   https://www.cpsjalisco.org</t>
  </si>
  <si>
    <t>Las instituciones públicas invitan al Comité de Participación Social en los procesos de designaciones públicas.</t>
  </si>
  <si>
    <t>número de colaboraciones en las designaciones públicas</t>
  </si>
  <si>
    <t>(Número de colaboraciones en las designaciones públicas (Realizado) / Número de colaboraciones en las designaciones públicas (Programado))*100</t>
  </si>
  <si>
    <t>Total de colaboraciones en las designaciones públicas</t>
  </si>
  <si>
    <t>827_F2-1</t>
  </si>
  <si>
    <t>Materiales elaborados en colaboración con instancias ciudadanas o académicas acerca de problemas asociados a la corrupción y su control</t>
  </si>
  <si>
    <t>Redes sociales y medios digitales oficiales del CPS ( https://twitter.com/cpsseajal - https://www.youtube.com/channel/UC-n3BkYXBqx0GqbtTMHwlQw - https://www.facebook.com/cpsseajal)</t>
  </si>
  <si>
    <t>Las instancias ciudadanas y académicas dan seguimiento en tiempo y forma a los acuerdos establecidos en el calendario de actividades, para la elaboración de materiales acerca de los problemas asociados a la corrupción y su control.</t>
  </si>
  <si>
    <t>Mide el número de investigaciones concluidas y difundidas en temas asociados a la corrupción y su control.</t>
  </si>
  <si>
    <t>(Número de materiales (Realizado) / Número de materiales (Programado))*100</t>
  </si>
  <si>
    <t>Presidente del Comité de Participación Social del SEAJAL</t>
  </si>
  <si>
    <t>Total de materiales elaborados</t>
  </si>
  <si>
    <t>827_F3-01-1</t>
  </si>
  <si>
    <t>Publicación en el portal de internet los informes de avances y resultados de gestión</t>
  </si>
  <si>
    <t>Informes de avances y resultados publicados y disponibles en el portal web:   https://www.cpsjalisco.org/informescps.php</t>
  </si>
  <si>
    <t>El portal de internet funciona óptimamente y la publicación de los informes de avances y resultados de gestión se realiza en tiempo y forma.</t>
  </si>
  <si>
    <t>número de informes publicados sobre avances y resultados</t>
  </si>
  <si>
    <t>Número de informes publicados sobre avances y resultados (realizado)/Número de informes publicados sobre avances y resultados (programado)*100</t>
  </si>
  <si>
    <t>Informe</t>
  </si>
  <si>
    <t>informe del Comité de Participación Social
(http://cpsjalisco.org/informescps.php)</t>
  </si>
  <si>
    <t xml:space="preserve">Total de informes publicados sobre avances y resultados </t>
  </si>
  <si>
    <t>827_F3-02-1</t>
  </si>
  <si>
    <t>Aprobación de actas, acuerdos y minutas de las sesiones celebradas por el Comité.</t>
  </si>
  <si>
    <t>Los actores externos acuden y participan oportunamente en las sesiones celebradas por el Comité de Participación Social.</t>
  </si>
  <si>
    <t>número de actas de las sesiones celebradas por el Comité</t>
  </si>
  <si>
    <t>(Número  de actas, acuerdos o minutas aprobadas. (Realizado) / Número  de actas, acuerdos o minutas aprobadas. (Programado))*100</t>
  </si>
  <si>
    <t>Acta</t>
  </si>
  <si>
    <t>12.0</t>
  </si>
  <si>
    <t>2023</t>
  </si>
  <si>
    <t>actas, acuerdos o minutas aprobadas</t>
  </si>
  <si>
    <t>6.0</t>
  </si>
  <si>
    <t>Total de actas, acuerdos o minutas aprobadas</t>
  </si>
  <si>
    <t>827_F3-1</t>
  </si>
  <si>
    <t>Acciones realizadas para la eficiencia institucional y rendición de cuentas</t>
  </si>
  <si>
    <t>Avances contables, presupuestales y  programaticos, informes, reportes  institucionales, portales de transparencia y  aquella información adicional generada por el Comité de Participación Social.</t>
  </si>
  <si>
    <t>Los lineamientos para la gestión de resultados y rendición de cuentas se emiten en tiempo y forma, con claridad para su correcta aplicación.</t>
  </si>
  <si>
    <t>número de reuniones de trabajo que permitan revisar los avances de los proyectos planteados en el plan de trabajo del CPS</t>
  </si>
  <si>
    <t>(Número de acciones para eficiencia institucional. (Realizado) / Número de acciones para eficiencia institucional. (Programado))*100</t>
  </si>
  <si>
    <t>10.0</t>
  </si>
  <si>
    <t>Total de acciones para eficiencia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</si>
</sst>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C8B8B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43" fontId="0" fillId="0" borderId="0" xfId="2" applyFont="1" applyAlignment="1">
      <alignment horizontal="center" vertical="center"/>
    </xf>
    <xf numFmtId="0" fontId="0" fillId="0" borderId="1" xfId="2" applyNumberFormat="1" applyFont="1" applyBorder="1" applyAlignment="1">
      <alignment horizontal="center" vertical="center"/>
    </xf>
    <xf numFmtId="9" fontId="0" fillId="0" borderId="0" xfId="1" applyFont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2" xfId="0" applyNumberFormat="1" applyBorder="1" applyAlignment="1">
      <alignment horizontal="center" vertical="center" wrapText="1"/>
    </xf>
    <xf numFmtId="43" fontId="1" fillId="8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7" borderId="1" xfId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9" borderId="0" xfId="0" applyFont="1" applyFill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7" tint="-0.24994659260841701"/>
      </font>
      <fill>
        <patternFill>
          <bgColor theme="7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presupuestociudadano.jalisco.gob.mx/Sid/reporte_avance/6080/cuarto/2022" TargetMode="External"/><Relationship Id="rId21" Type="http://schemas.openxmlformats.org/officeDocument/2006/relationships/hyperlink" Target="https://drive.google.com/drive/folders/1F_X1EH9LynCF9RHdN4VY_XHYEXOQIWaJ" TargetMode="External"/><Relationship Id="rId42" Type="http://schemas.openxmlformats.org/officeDocument/2006/relationships/hyperlink" Target="https://cgpe.udg.mx/informacion-institucional/tableros-institucionales/estadisticas-estrategicas" TargetMode="External"/><Relationship Id="rId47" Type="http://schemas.openxmlformats.org/officeDocument/2006/relationships/hyperlink" Target="https://cgpe.udg.mx/informacion-institucional/tableros-institucionales/estadisticas-estrategicas" TargetMode="External"/><Relationship Id="rId63" Type="http://schemas.openxmlformats.org/officeDocument/2006/relationships/hyperlink" Target="https://transparencia.jalisco.gob.mx/informacion_tematica/1" TargetMode="External"/><Relationship Id="rId68" Type="http://schemas.openxmlformats.org/officeDocument/2006/relationships/hyperlink" Target="https://programas.app.jalisco.gob.mx/programas/panel/programa/302%20%20%20%20%20%20%20%20%20%20/2023" TargetMode="External"/><Relationship Id="rId7" Type="http://schemas.openxmlformats.org/officeDocument/2006/relationships/hyperlink" Target="https://drive.google.com/drive/folders/1Ogk4xYHNoSWktX-6_OZMDi5iS7kMyNiK" TargetMode="External"/><Relationship Id="rId2" Type="http://schemas.openxmlformats.org/officeDocument/2006/relationships/hyperlink" Target="https://drive.google.com/drive/folders/1CO8Zj3z8w7jLt41l967ywJRFp7Hha4ke" TargetMode="External"/><Relationship Id="rId16" Type="http://schemas.openxmlformats.org/officeDocument/2006/relationships/hyperlink" Target="https://drive.google.com/drive/folders/1z2h9HKCWJPOvztRaNDYr5NwcEHVs8LF2" TargetMode="External"/><Relationship Id="rId29" Type="http://schemas.openxmlformats.org/officeDocument/2006/relationships/hyperlink" Target="https://cgpe.udg.mx/informacion-institucional/tableros-institucionales/estadisticas-estrategicas" TargetMode="External"/><Relationship Id="rId11" Type="http://schemas.openxmlformats.org/officeDocument/2006/relationships/hyperlink" Target="https://drive.google.com/drive/folders/1p5mhOOdFYI4OeoGkNS0apW2e2IIVQ5df" TargetMode="External"/><Relationship Id="rId24" Type="http://schemas.openxmlformats.org/officeDocument/2006/relationships/hyperlink" Target="https://presupuestociudadano.jalisco.gob.mx/Sid/reporte_avance/6080/cuarto/2022" TargetMode="External"/><Relationship Id="rId32" Type="http://schemas.openxmlformats.org/officeDocument/2006/relationships/hyperlink" Target="https://cgpe.udg.mx/informacion-institucional/tableros-institucionales/estadisticas-estrategicas" TargetMode="External"/><Relationship Id="rId37" Type="http://schemas.openxmlformats.org/officeDocument/2006/relationships/hyperlink" Target="https://cgpe.udg.mx/informacion-institucional/tableros-institucionales/estadisticas-estrategicas" TargetMode="External"/><Relationship Id="rId40" Type="http://schemas.openxmlformats.org/officeDocument/2006/relationships/hyperlink" Target="https://cgpe.udg.mx/informacion-institucional/tableros-institucionales/estadisticas-estrategicas" TargetMode="External"/><Relationship Id="rId45" Type="http://schemas.openxmlformats.org/officeDocument/2006/relationships/hyperlink" Target="https://cgpe.udg.mx/informacion-institucional/tableros-institucionales/estadisticas-estrategicas" TargetMode="External"/><Relationship Id="rId53" Type="http://schemas.openxmlformats.org/officeDocument/2006/relationships/hyperlink" Target="http://transparencia.info.jalisco.gob.mx/transparencia/organismo/312;" TargetMode="External"/><Relationship Id="rId58" Type="http://schemas.openxmlformats.org/officeDocument/2006/relationships/hyperlink" Target="https://siop.jalisco.gob.mx/content/fondereg-2023" TargetMode="External"/><Relationship Id="rId66" Type="http://schemas.openxmlformats.org/officeDocument/2006/relationships/hyperlink" Target="https://semadet.jalisco.gob.mx/medio-ambiente/calidad-del-aire%20y%20Publicaci&#243;n%20en%20Periodico%20Oficial%20del%20Estado%20de%20Jalisco%202024,%20&#193;rea%20responsable:%20Direcci&#243;n%20General%20de%20la%20Calidad%20del%20Aire." TargetMode="External"/><Relationship Id="rId5" Type="http://schemas.openxmlformats.org/officeDocument/2006/relationships/hyperlink" Target="https://drive.google.com/drive/folders/1q0kqMBdlxxR94wvJlJcu1mtj59pgppLF" TargetMode="External"/><Relationship Id="rId61" Type="http://schemas.openxmlformats.org/officeDocument/2006/relationships/hyperlink" Target="https://siop.jalisco.gob.mx/content/fondereg-2023" TargetMode="External"/><Relationship Id="rId19" Type="http://schemas.openxmlformats.org/officeDocument/2006/relationships/hyperlink" Target="https://drive.google.com/drive/folders/1F_X1EH9LynCF9RHdN4VY_XHYEXOQIWaJ" TargetMode="External"/><Relationship Id="rId14" Type="http://schemas.openxmlformats.org/officeDocument/2006/relationships/hyperlink" Target="https://drive.google.com/drive/folders/1VO9kfZH4UkLiWRWoDfvz7bJxcw4NcBgs" TargetMode="External"/><Relationship Id="rId22" Type="http://schemas.openxmlformats.org/officeDocument/2006/relationships/hyperlink" Target="https://www.seajal.org/comite-coordinador/programa-de-trabajo/informes/" TargetMode="External"/><Relationship Id="rId27" Type="http://schemas.openxmlformats.org/officeDocument/2006/relationships/hyperlink" Target="https://cgpe.udg.mx/informacion-institucional/tableros-institucionales/estadisticas-estrategicas" TargetMode="External"/><Relationship Id="rId30" Type="http://schemas.openxmlformats.org/officeDocument/2006/relationships/hyperlink" Target="https://cgpe.udg.mx/informacion-institucional/tableros-institucionales/estadisticas-estrategicas" TargetMode="External"/><Relationship Id="rId35" Type="http://schemas.openxmlformats.org/officeDocument/2006/relationships/hyperlink" Target="https://cgpe.udg.mx/informacion-institucional/tableros-institucionales/estadisticas-estrategicas" TargetMode="External"/><Relationship Id="rId43" Type="http://schemas.openxmlformats.org/officeDocument/2006/relationships/hyperlink" Target="https://cgpe.udg.mx/informacion-institucional/tableros-institucionales/estadisticas-estrategicas" TargetMode="External"/><Relationship Id="rId48" Type="http://schemas.openxmlformats.org/officeDocument/2006/relationships/hyperlink" Target="https://static1.squarespace.com/static/6148cc814957ab5ff0e98e85/t/64a34176b31656124a49c447/1688420726155/Malla+curricular+ECRO.pdf" TargetMode="External"/><Relationship Id="rId56" Type="http://schemas.openxmlformats.org/officeDocument/2006/relationships/hyperlink" Target="http://transparencia.info.jalisco.gob.mx/transparencia/organismo/312" TargetMode="External"/><Relationship Id="rId64" Type="http://schemas.openxmlformats.org/officeDocument/2006/relationships/hyperlink" Target="https://setrans.jalisco.gob.mx/contacto-setrans,%20informaci&#243;n%20generada%20y%20resguardada%20por%20la%20Direcci&#243;n%20General%20de%20Supervisi&#243;n%20al%20Transporte%20P&#250;blico" TargetMode="External"/><Relationship Id="rId69" Type="http://schemas.openxmlformats.org/officeDocument/2006/relationships/hyperlink" Target="https://www.transparenciapresupuestaria.gob.mx/en/PTP/EntidadesFederativas" TargetMode="External"/><Relationship Id="rId8" Type="http://schemas.openxmlformats.org/officeDocument/2006/relationships/hyperlink" Target="https://drive.google.com/drive/folders/13gj0rHbyfBluP3RMdA0aeGwgY-P920FQ" TargetMode="External"/><Relationship Id="rId51" Type="http://schemas.openxmlformats.org/officeDocument/2006/relationships/hyperlink" Target="http://transparencia.info.jalisco.gob.mx/transparencia/organismo/312;" TargetMode="External"/><Relationship Id="rId3" Type="http://schemas.openxmlformats.org/officeDocument/2006/relationships/hyperlink" Target="https://drive.google.com/drive/folders/1SJZyVWJUWdY-JnArHgiRakIPKIsQeNt2" TargetMode="External"/><Relationship Id="rId12" Type="http://schemas.openxmlformats.org/officeDocument/2006/relationships/hyperlink" Target="https://drive.google.com/drive/folders/1LV64NeDPCRgHgc9KTFplFf_vG7X2Iqz4" TargetMode="External"/><Relationship Id="rId17" Type="http://schemas.openxmlformats.org/officeDocument/2006/relationships/hyperlink" Target="https://drive.google.com/drive/folders/1CR59DpKTy8kAG458vDewV6o-pOQuYLpY" TargetMode="External"/><Relationship Id="rId25" Type="http://schemas.openxmlformats.org/officeDocument/2006/relationships/hyperlink" Target="https://presupuestociudadano.jalisco.gob.mx/Sid/reporte_avance/6080/cuarto/2022" TargetMode="External"/><Relationship Id="rId33" Type="http://schemas.openxmlformats.org/officeDocument/2006/relationships/hyperlink" Target="https://cgpe.udg.mx/informacion-institucional/tableros-institucionales/estadisticas-estrategicas" TargetMode="External"/><Relationship Id="rId38" Type="http://schemas.openxmlformats.org/officeDocument/2006/relationships/hyperlink" Target="https://cgpe.udg.mx/informacion-institucional/tableros-institucionales/estadisticas-estrategicas" TargetMode="External"/><Relationship Id="rId46" Type="http://schemas.openxmlformats.org/officeDocument/2006/relationships/hyperlink" Target="https://cgpe.udg.mx/informacion-institucional/tableros-institucionales/estadisticas-estrategicas" TargetMode="External"/><Relationship Id="rId59" Type="http://schemas.openxmlformats.org/officeDocument/2006/relationships/hyperlink" Target="https://siop.jalisco.gob.mx/content/fondereg-2023" TargetMode="External"/><Relationship Id="rId67" Type="http://schemas.openxmlformats.org/officeDocument/2006/relationships/hyperlink" Target="https://drive.google.com/drive/folders/1MgpHnHFAZttnUuPv8sCp2Ek7VsDQJNDW" TargetMode="External"/><Relationship Id="rId20" Type="http://schemas.openxmlformats.org/officeDocument/2006/relationships/hyperlink" Target="https://drive.google.com/drive/folders/1LV64NeDPCRgHgc9KTFplFf_vG7X2Iqz4" TargetMode="External"/><Relationship Id="rId41" Type="http://schemas.openxmlformats.org/officeDocument/2006/relationships/hyperlink" Target="https://cgpe.udg.mx/informacion-institucional/tableros-institucionales/estadisticas-estrategicas" TargetMode="External"/><Relationship Id="rId54" Type="http://schemas.openxmlformats.org/officeDocument/2006/relationships/hyperlink" Target="http://transparencia.info.jalisco.gob.mx/transparencia/organismo/312" TargetMode="External"/><Relationship Id="rId62" Type="http://schemas.openxmlformats.org/officeDocument/2006/relationships/hyperlink" Target="https://transparencia.jalisco.gob.mx/informacion_tematica/82/subseccion/84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jalisco.gob.mx/" TargetMode="External"/><Relationship Id="rId6" Type="http://schemas.openxmlformats.org/officeDocument/2006/relationships/hyperlink" Target="https://drive.google.com/drive/folders/1tikqxU7H-G4HJQAAXE3MDb204g1zI5zG" TargetMode="External"/><Relationship Id="rId15" Type="http://schemas.openxmlformats.org/officeDocument/2006/relationships/hyperlink" Target="https://drive.google.com/drive/folders/1tDRwFM1kq1ikh8_U_GMTc1bmXP8WzUlD" TargetMode="External"/><Relationship Id="rId23" Type="http://schemas.openxmlformats.org/officeDocument/2006/relationships/hyperlink" Target="https://www.seajal.org/comite-coordinador/programa-de-trabajo/informes/" TargetMode="External"/><Relationship Id="rId28" Type="http://schemas.openxmlformats.org/officeDocument/2006/relationships/hyperlink" Target="https://cgpe.udg.mx/informacion-institucional/tableros-institucionales/estadisticas-estrategicas" TargetMode="External"/><Relationship Id="rId36" Type="http://schemas.openxmlformats.org/officeDocument/2006/relationships/hyperlink" Target="https://cgpe.udg.mx/informacion-institucional/tableros-institucionales/estadisticas-estrategicas" TargetMode="External"/><Relationship Id="rId49" Type="http://schemas.openxmlformats.org/officeDocument/2006/relationships/hyperlink" Target="http://transparencia.info.jalisco.gob.mx/transparencia/organismo/312;" TargetMode="External"/><Relationship Id="rId57" Type="http://schemas.openxmlformats.org/officeDocument/2006/relationships/hyperlink" Target="http://168.255.120.70:8084/INEANumeros/" TargetMode="External"/><Relationship Id="rId10" Type="http://schemas.openxmlformats.org/officeDocument/2006/relationships/hyperlink" Target="https://drive.google.com/drive/folders/1EcIWyRJqeN6TYErQx1DnpEYP0xDkwnlF" TargetMode="External"/><Relationship Id="rId31" Type="http://schemas.openxmlformats.org/officeDocument/2006/relationships/hyperlink" Target="https://cgpe.udg.mx/informacion-institucional/tableros-institucionales/estadisticas-estrategicas" TargetMode="External"/><Relationship Id="rId44" Type="http://schemas.openxmlformats.org/officeDocument/2006/relationships/hyperlink" Target="https://cgpe.udg.mx/informacion-institucional/tableros-institucionales/estadisticas-estrategicas" TargetMode="External"/><Relationship Id="rId52" Type="http://schemas.openxmlformats.org/officeDocument/2006/relationships/hyperlink" Target="http://transparencia.info.jalisco.gob.mx/transparencia/organismo/312;" TargetMode="External"/><Relationship Id="rId60" Type="http://schemas.openxmlformats.org/officeDocument/2006/relationships/hyperlink" Target="https://siop.jalisco.gob.mx/content/fondereg-2023" TargetMode="External"/><Relationship Id="rId65" Type="http://schemas.openxmlformats.org/officeDocument/2006/relationships/hyperlink" Target="https://www.infomex.jalisco.org.mx/infomex.jalisco,%20informaci&#243;n%20generada%20y%20resguardada%20por%20la%20Direcci&#243;n%20de%20lo%20Contencioso" TargetMode="External"/><Relationship Id="rId4" Type="http://schemas.openxmlformats.org/officeDocument/2006/relationships/hyperlink" Target="https://drive.google.com/drive/folders/1Xjm9WXnKn5U-_8FR_T8nMjMzl4zj-YL5" TargetMode="External"/><Relationship Id="rId9" Type="http://schemas.openxmlformats.org/officeDocument/2006/relationships/hyperlink" Target="https://drive.google.com/drive/folders/1jV-_fwxT3BtpZCL3saH2h9pnbnvuWeuW" TargetMode="External"/><Relationship Id="rId13" Type="http://schemas.openxmlformats.org/officeDocument/2006/relationships/hyperlink" Target="https://drive.google.com/drive/folders/1F_X1EH9LynCF9RHdN4VY_XHYEXOQIWaJ" TargetMode="External"/><Relationship Id="rId18" Type="http://schemas.openxmlformats.org/officeDocument/2006/relationships/hyperlink" Target="https://drive.google.com/drive/folders/1LV64NeDPCRgHgc9KTFplFf_vG7X2Iqz4" TargetMode="External"/><Relationship Id="rId39" Type="http://schemas.openxmlformats.org/officeDocument/2006/relationships/hyperlink" Target="https://cgpe.udg.mx/informacion-institucional/tableros-institucionales/estadisticas-estrategicas" TargetMode="External"/><Relationship Id="rId34" Type="http://schemas.openxmlformats.org/officeDocument/2006/relationships/hyperlink" Target="https://cgpe.udg.mx/informacion-institucional/tableros-institucionales/estadisticas-estrategicas" TargetMode="External"/><Relationship Id="rId50" Type="http://schemas.openxmlformats.org/officeDocument/2006/relationships/hyperlink" Target="http://transparencia.info.jalisco.gob.mx/transparencia/organismo/312;" TargetMode="External"/><Relationship Id="rId55" Type="http://schemas.openxmlformats.org/officeDocument/2006/relationships/hyperlink" Target="http://transparencia.info.jalisco.gob.mx/transparencia/organismo/312;%20Reportes%20de%20los%20Responsables%20de%20cada%20Programa%20Educativo;%20Reportes%20de%20Control%20Escolar;%20Informes%20presentados%20a%20&#211;rgano%20de%20Gobierno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4"/>
  <sheetViews>
    <sheetView showGridLines="0" tabSelected="1" topLeftCell="DA1" zoomScaleNormal="100" workbookViewId="0">
      <selection activeCell="DG4" sqref="DG4"/>
    </sheetView>
  </sheetViews>
  <sheetFormatPr defaultColWidth="9.140625" defaultRowHeight="15" outlineLevelCol="2"/>
  <cols>
    <col min="1" max="1" width="13.140625" customWidth="1"/>
    <col min="2" max="2" width="13" bestFit="1" customWidth="1"/>
    <col min="3" max="3" width="10.85546875" customWidth="1"/>
    <col min="4" max="4" width="19" customWidth="1"/>
    <col min="5" max="5" width="10.7109375" customWidth="1"/>
    <col min="6" max="6" width="22.28515625" customWidth="1"/>
    <col min="7" max="7" width="10.7109375" customWidth="1"/>
    <col min="8" max="8" width="25.7109375" customWidth="1"/>
    <col min="9" max="9" width="10.7109375" customWidth="1"/>
    <col min="10" max="10" width="25.7109375" customWidth="1"/>
    <col min="11" max="11" width="10.7109375" customWidth="1"/>
    <col min="12" max="12" width="25.7109375" customWidth="1"/>
    <col min="13" max="13" width="10.7109375" customWidth="1"/>
    <col min="14" max="14" width="25.7109375" customWidth="1"/>
    <col min="15" max="15" width="10.7109375" customWidth="1"/>
    <col min="16" max="16" width="25.7109375" customWidth="1"/>
    <col min="17" max="17" width="10.7109375" customWidth="1"/>
    <col min="18" max="18" width="25.7109375" customWidth="1"/>
    <col min="19" max="19" width="10.7109375" customWidth="1"/>
    <col min="20" max="20" width="25.7109375" customWidth="1"/>
    <col min="21" max="21" width="10.7109375" customWidth="1"/>
    <col min="22" max="22" width="45.7109375" customWidth="1"/>
    <col min="23" max="23" width="10.7109375" customWidth="1"/>
    <col min="24" max="26" width="20.7109375" customWidth="1"/>
    <col min="27" max="27" width="60.7109375" customWidth="1"/>
    <col min="28" max="29" width="10.7109375" customWidth="1"/>
    <col min="30" max="30" width="20.7109375" customWidth="1"/>
    <col min="31" max="31" width="80.7109375" customWidth="1"/>
    <col min="32" max="32" width="15.7109375" customWidth="1"/>
    <col min="33" max="33" width="20.7109375" customWidth="1"/>
    <col min="34" max="41" width="10.7109375" customWidth="1"/>
    <col min="42" max="42" width="60.7109375" customWidth="1"/>
    <col min="43" max="48" width="60.7109375" hidden="1" customWidth="1"/>
    <col min="49" max="49" width="10.7109375" hidden="1" customWidth="1"/>
    <col min="50" max="56" width="8.7109375" hidden="1" customWidth="1"/>
    <col min="57" max="57" width="14" hidden="1" customWidth="1"/>
    <col min="58" max="69" width="15.7109375" style="4" customWidth="1"/>
    <col min="70" max="78" width="15.7109375" hidden="1" customWidth="1" outlineLevel="1"/>
    <col min="79" max="79" width="10.7109375" hidden="1" customWidth="1" outlineLevel="2" collapsed="1"/>
    <col min="80" max="81" width="10.7109375" hidden="1" customWidth="1" outlineLevel="2"/>
    <col min="82" max="82" width="20.7109375" hidden="1" customWidth="1" outlineLevel="2"/>
    <col min="83" max="83" width="15.7109375" hidden="1" customWidth="1" outlineLevel="2"/>
    <col min="84" max="86" width="10.7109375" hidden="1" customWidth="1" outlineLevel="1"/>
    <col min="87" max="87" width="20.7109375" hidden="1" customWidth="1" outlineLevel="1"/>
    <col min="88" max="88" width="15.7109375" hidden="1" customWidth="1" outlineLevel="1"/>
    <col min="89" max="91" width="10.7109375" hidden="1" customWidth="1" outlineLevel="1"/>
    <col min="92" max="92" width="20.7109375" hidden="1" customWidth="1" outlineLevel="1"/>
    <col min="93" max="93" width="15.7109375" hidden="1" customWidth="1" outlineLevel="1"/>
    <col min="94" max="94" width="54.28515625" style="1" customWidth="1" collapsed="1"/>
    <col min="95" max="95" width="10" style="4" customWidth="1"/>
    <col min="96" max="96" width="14.7109375" customWidth="1"/>
    <col min="97" max="97" width="10.85546875" style="9" customWidth="1"/>
    <col min="98" max="98" width="11.28515625" style="9" customWidth="1"/>
    <col min="99" max="99" width="11.42578125" style="9" customWidth="1"/>
    <col min="100" max="101" width="15.7109375" style="9" hidden="1" customWidth="1"/>
    <col min="102" max="102" width="12.5703125" style="7" customWidth="1"/>
    <col min="103" max="103" width="10" style="1" customWidth="1"/>
    <col min="104" max="104" width="65.42578125" style="1" customWidth="1"/>
    <col min="105" max="105" width="71.7109375" style="1" customWidth="1"/>
    <col min="106" max="106" width="17.85546875" style="4" customWidth="1"/>
    <col min="107" max="107" width="10.85546875" style="5" customWidth="1"/>
    <col min="108" max="108" width="10.7109375" style="4" customWidth="1"/>
    <col min="109" max="109" width="15.7109375" style="4" customWidth="1"/>
  </cols>
  <sheetData>
    <row r="1" spans="1:109" ht="23.25">
      <c r="CP1" s="33" t="s">
        <v>0</v>
      </c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2" t="s">
        <v>1</v>
      </c>
      <c r="DC1" s="32"/>
      <c r="DD1" s="32"/>
      <c r="DE1" s="32"/>
    </row>
    <row r="2" spans="1:109" ht="44.25" customHeight="1">
      <c r="CP2" s="30" t="s">
        <v>2</v>
      </c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17"/>
      <c r="DC2" s="17"/>
      <c r="DD2" s="17"/>
      <c r="DE2" s="17"/>
    </row>
    <row r="3" spans="1:109" s="3" customFormat="1" ht="4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  <c r="N3" s="12" t="s">
        <v>16</v>
      </c>
      <c r="O3" s="12" t="s">
        <v>17</v>
      </c>
      <c r="P3" s="12" t="s">
        <v>18</v>
      </c>
      <c r="Q3" s="12" t="s">
        <v>19</v>
      </c>
      <c r="R3" s="12" t="s">
        <v>20</v>
      </c>
      <c r="S3" s="12" t="s">
        <v>21</v>
      </c>
      <c r="T3" s="12" t="s">
        <v>22</v>
      </c>
      <c r="U3" s="12" t="s">
        <v>23</v>
      </c>
      <c r="V3" s="12" t="s">
        <v>24</v>
      </c>
      <c r="W3" s="12" t="s">
        <v>25</v>
      </c>
      <c r="X3" s="12" t="s">
        <v>26</v>
      </c>
      <c r="Y3" s="12" t="s">
        <v>27</v>
      </c>
      <c r="Z3" s="12" t="s">
        <v>28</v>
      </c>
      <c r="AA3" s="12" t="s">
        <v>29</v>
      </c>
      <c r="AB3" s="12" t="s">
        <v>30</v>
      </c>
      <c r="AC3" s="12" t="s">
        <v>31</v>
      </c>
      <c r="AD3" s="12" t="s">
        <v>32</v>
      </c>
      <c r="AE3" s="12" t="s">
        <v>33</v>
      </c>
      <c r="AF3" s="12" t="s">
        <v>34</v>
      </c>
      <c r="AG3" s="12" t="s">
        <v>35</v>
      </c>
      <c r="AH3" s="12" t="s">
        <v>36</v>
      </c>
      <c r="AI3" s="12" t="s">
        <v>37</v>
      </c>
      <c r="AJ3" s="12" t="s">
        <v>38</v>
      </c>
      <c r="AK3" s="12" t="s">
        <v>39</v>
      </c>
      <c r="AL3" s="12" t="s">
        <v>40</v>
      </c>
      <c r="AM3" s="12" t="s">
        <v>41</v>
      </c>
      <c r="AN3" s="12" t="s">
        <v>42</v>
      </c>
      <c r="AO3" s="12" t="s">
        <v>43</v>
      </c>
      <c r="AP3" s="12" t="s">
        <v>44</v>
      </c>
      <c r="AQ3" s="12" t="s">
        <v>45</v>
      </c>
      <c r="AR3" s="12" t="s">
        <v>46</v>
      </c>
      <c r="AS3" s="12" t="s">
        <v>47</v>
      </c>
      <c r="AT3" s="12" t="s">
        <v>48</v>
      </c>
      <c r="AU3" s="12" t="s">
        <v>49</v>
      </c>
      <c r="AV3" s="12" t="s">
        <v>50</v>
      </c>
      <c r="AW3" s="12" t="s">
        <v>51</v>
      </c>
      <c r="AX3" s="12" t="s">
        <v>52</v>
      </c>
      <c r="AY3" s="12" t="s">
        <v>53</v>
      </c>
      <c r="AZ3" s="12" t="s">
        <v>54</v>
      </c>
      <c r="BA3" s="12" t="s">
        <v>55</v>
      </c>
      <c r="BB3" s="12" t="s">
        <v>56</v>
      </c>
      <c r="BC3" s="12" t="s">
        <v>57</v>
      </c>
      <c r="BD3" s="12" t="s">
        <v>58</v>
      </c>
      <c r="BE3" s="12" t="s">
        <v>59</v>
      </c>
      <c r="BF3" s="12" t="s">
        <v>60</v>
      </c>
      <c r="BG3" s="12" t="s">
        <v>61</v>
      </c>
      <c r="BH3" s="12" t="s">
        <v>62</v>
      </c>
      <c r="BI3" s="12" t="s">
        <v>63</v>
      </c>
      <c r="BJ3" s="12" t="s">
        <v>64</v>
      </c>
      <c r="BK3" s="12" t="s">
        <v>65</v>
      </c>
      <c r="BL3" s="12" t="s">
        <v>66</v>
      </c>
      <c r="BM3" s="12" t="s">
        <v>67</v>
      </c>
      <c r="BN3" s="12" t="s">
        <v>68</v>
      </c>
      <c r="BO3" s="13" t="s">
        <v>69</v>
      </c>
      <c r="BP3" s="13" t="s">
        <v>70</v>
      </c>
      <c r="BQ3" s="13" t="s">
        <v>71</v>
      </c>
      <c r="BR3" s="12" t="s">
        <v>72</v>
      </c>
      <c r="BS3" s="12" t="s">
        <v>73</v>
      </c>
      <c r="BT3" s="12" t="s">
        <v>74</v>
      </c>
      <c r="BU3" s="12" t="s">
        <v>75</v>
      </c>
      <c r="BV3" s="12" t="s">
        <v>76</v>
      </c>
      <c r="BW3" s="12" t="s">
        <v>77</v>
      </c>
      <c r="BX3" s="12" t="s">
        <v>78</v>
      </c>
      <c r="BY3" s="12" t="s">
        <v>79</v>
      </c>
      <c r="BZ3" s="12" t="s">
        <v>80</v>
      </c>
      <c r="CA3" s="12" t="s">
        <v>81</v>
      </c>
      <c r="CB3" s="12" t="s">
        <v>82</v>
      </c>
      <c r="CC3" s="12" t="s">
        <v>83</v>
      </c>
      <c r="CD3" s="12" t="s">
        <v>84</v>
      </c>
      <c r="CE3" s="12" t="s">
        <v>85</v>
      </c>
      <c r="CF3" s="12" t="s">
        <v>86</v>
      </c>
      <c r="CG3" s="12" t="s">
        <v>87</v>
      </c>
      <c r="CH3" s="12" t="s">
        <v>88</v>
      </c>
      <c r="CI3" s="12" t="s">
        <v>89</v>
      </c>
      <c r="CJ3" s="12" t="s">
        <v>90</v>
      </c>
      <c r="CK3" s="12" t="s">
        <v>91</v>
      </c>
      <c r="CL3" s="12" t="s">
        <v>92</v>
      </c>
      <c r="CM3" s="12" t="s">
        <v>93</v>
      </c>
      <c r="CN3" s="12" t="s">
        <v>94</v>
      </c>
      <c r="CO3" s="12" t="s">
        <v>95</v>
      </c>
      <c r="CP3" s="12" t="s">
        <v>96</v>
      </c>
      <c r="CQ3" s="12" t="s">
        <v>97</v>
      </c>
      <c r="CR3" s="12" t="s">
        <v>41</v>
      </c>
      <c r="CS3" s="12" t="s">
        <v>98</v>
      </c>
      <c r="CT3" s="12" t="s">
        <v>99</v>
      </c>
      <c r="CU3" s="12" t="s">
        <v>100</v>
      </c>
      <c r="CV3" s="12"/>
      <c r="CW3" s="12"/>
      <c r="CX3" s="14" t="s">
        <v>101</v>
      </c>
      <c r="CY3" s="12" t="s">
        <v>102</v>
      </c>
      <c r="CZ3" s="12" t="s">
        <v>103</v>
      </c>
      <c r="DA3" s="12" t="s">
        <v>104</v>
      </c>
      <c r="DB3" s="15" t="s">
        <v>105</v>
      </c>
      <c r="DC3" s="11" t="s">
        <v>106</v>
      </c>
      <c r="DD3" s="15" t="s">
        <v>107</v>
      </c>
      <c r="DE3" s="15" t="s">
        <v>102</v>
      </c>
    </row>
    <row r="4" spans="1:109">
      <c r="A4" s="18" t="str">
        <f t="shared" ref="A4:A14" si="0">+_xlfn.CONCAT(E4,G4)</f>
        <v>33830</v>
      </c>
      <c r="B4" s="19" t="s">
        <v>108</v>
      </c>
      <c r="C4" s="19" t="s">
        <v>109</v>
      </c>
      <c r="D4" s="19" t="s">
        <v>110</v>
      </c>
      <c r="E4" s="19" t="s">
        <v>111</v>
      </c>
      <c r="F4" s="19" t="s">
        <v>112</v>
      </c>
      <c r="G4" s="19" t="s">
        <v>113</v>
      </c>
      <c r="H4" s="19" t="s">
        <v>114</v>
      </c>
      <c r="I4" s="19" t="s">
        <v>115</v>
      </c>
      <c r="J4" s="19" t="s">
        <v>114</v>
      </c>
      <c r="K4" s="19" t="s">
        <v>116</v>
      </c>
      <c r="L4" s="19" t="s">
        <v>117</v>
      </c>
      <c r="M4" s="19" t="s">
        <v>118</v>
      </c>
      <c r="N4" s="19" t="s">
        <v>119</v>
      </c>
      <c r="O4" s="19" t="s">
        <v>120</v>
      </c>
      <c r="P4" s="19" t="s">
        <v>121</v>
      </c>
      <c r="Q4" s="19" t="s">
        <v>122</v>
      </c>
      <c r="R4" s="19" t="s">
        <v>123</v>
      </c>
      <c r="S4" s="19" t="s">
        <v>124</v>
      </c>
      <c r="T4" s="19" t="s">
        <v>125</v>
      </c>
      <c r="U4" s="19" t="s">
        <v>126</v>
      </c>
      <c r="V4" s="19" t="s">
        <v>127</v>
      </c>
      <c r="W4" s="19" t="s">
        <v>128</v>
      </c>
      <c r="X4" s="19" t="s">
        <v>129</v>
      </c>
      <c r="Y4" s="19" t="s">
        <v>130</v>
      </c>
      <c r="Z4" s="19" t="s">
        <v>131</v>
      </c>
      <c r="AA4" s="19" t="s">
        <v>132</v>
      </c>
      <c r="AB4" s="19" t="s">
        <v>133</v>
      </c>
      <c r="AC4" s="19" t="s">
        <v>134</v>
      </c>
      <c r="AD4" s="19" t="s">
        <v>135</v>
      </c>
      <c r="AE4" s="19" t="s">
        <v>136</v>
      </c>
      <c r="AF4" s="19" t="s">
        <v>137</v>
      </c>
      <c r="AG4" s="19" t="s">
        <v>138</v>
      </c>
      <c r="AH4" s="19" t="s">
        <v>139</v>
      </c>
      <c r="AI4" s="19" t="s">
        <v>140</v>
      </c>
      <c r="AJ4" s="19" t="s">
        <v>140</v>
      </c>
      <c r="AK4" s="19" t="s">
        <v>141</v>
      </c>
      <c r="AL4" s="19" t="s">
        <v>142</v>
      </c>
      <c r="AM4" s="19" t="s">
        <v>143</v>
      </c>
      <c r="AN4" s="19" t="s">
        <v>144</v>
      </c>
      <c r="AO4" s="19" t="s">
        <v>145</v>
      </c>
      <c r="AP4" s="19" t="s">
        <v>146</v>
      </c>
      <c r="AQ4" s="19" t="s">
        <v>147</v>
      </c>
      <c r="AR4" s="19" t="s">
        <v>148</v>
      </c>
      <c r="AS4" s="19" t="s">
        <v>149</v>
      </c>
      <c r="AT4" s="19" t="s">
        <v>150</v>
      </c>
      <c r="AU4" s="19" t="s">
        <v>151</v>
      </c>
      <c r="AV4" s="19" t="s">
        <v>152</v>
      </c>
      <c r="AW4" s="19" t="s">
        <v>153</v>
      </c>
      <c r="AX4" s="19" t="s">
        <v>154</v>
      </c>
      <c r="AY4" s="19" t="s">
        <v>155</v>
      </c>
      <c r="AZ4" s="19" t="s">
        <v>156</v>
      </c>
      <c r="BA4" s="19" t="s">
        <v>157</v>
      </c>
      <c r="BB4" s="19" t="s">
        <v>158</v>
      </c>
      <c r="BC4" s="19" t="s">
        <v>159</v>
      </c>
      <c r="BD4" s="19" t="s">
        <v>160</v>
      </c>
      <c r="BE4" s="19" t="s">
        <v>161</v>
      </c>
      <c r="BF4" s="20"/>
      <c r="BG4" s="20"/>
      <c r="BH4" s="20">
        <v>0</v>
      </c>
      <c r="BI4" s="20"/>
      <c r="BJ4" s="20"/>
      <c r="BK4" s="20">
        <v>1</v>
      </c>
      <c r="BL4" s="20"/>
      <c r="BM4" s="20"/>
      <c r="BN4" s="20">
        <v>1</v>
      </c>
      <c r="BO4" s="20"/>
      <c r="BP4" s="20"/>
      <c r="BQ4" s="20">
        <v>1</v>
      </c>
      <c r="BR4" s="19"/>
      <c r="BS4" s="19"/>
      <c r="BT4" s="19">
        <v>0</v>
      </c>
      <c r="BU4" s="19"/>
      <c r="BV4" s="19"/>
      <c r="BW4" s="19">
        <v>1</v>
      </c>
      <c r="BX4" s="19"/>
      <c r="BY4" s="19"/>
      <c r="BZ4" s="19">
        <v>1</v>
      </c>
      <c r="CA4" s="19" t="s">
        <v>140</v>
      </c>
      <c r="CB4" s="19" t="s">
        <v>140</v>
      </c>
      <c r="CC4" s="21" t="s">
        <v>162</v>
      </c>
      <c r="CD4" s="19"/>
      <c r="CE4" s="22" t="s">
        <v>163</v>
      </c>
      <c r="CF4" s="19" t="s">
        <v>164</v>
      </c>
      <c r="CG4" s="19" t="s">
        <v>164</v>
      </c>
      <c r="CH4" s="21" t="s">
        <v>162</v>
      </c>
      <c r="CI4" s="19"/>
      <c r="CJ4" s="22" t="s">
        <v>163</v>
      </c>
      <c r="CK4" s="19" t="s">
        <v>165</v>
      </c>
      <c r="CL4" s="19" t="s">
        <v>165</v>
      </c>
      <c r="CM4" s="21" t="s">
        <v>162</v>
      </c>
      <c r="CN4" s="19"/>
      <c r="CO4" s="22" t="s">
        <v>163</v>
      </c>
      <c r="CP4" s="23" t="s">
        <v>166</v>
      </c>
      <c r="CQ4" s="20">
        <v>3</v>
      </c>
      <c r="CR4" s="19" t="s">
        <v>143</v>
      </c>
      <c r="CS4" s="20"/>
      <c r="CT4" s="20"/>
      <c r="CU4" s="24">
        <v>1</v>
      </c>
      <c r="CV4" s="25"/>
      <c r="CW4" s="25"/>
      <c r="CX4" s="8">
        <f t="shared" ref="CX4:CX5" si="1">+((SUM(CS4:CU4)/SUM(BO4:BQ4)))</f>
        <v>1</v>
      </c>
      <c r="CY4" s="26" t="str">
        <f t="shared" ref="CY4:CY14" si="2">+_xlfn.IFS(CX4&lt;0.6,"En Riesgo",CX4&lt;0.8,"Mejorable",CX4&lt;1.3,"Óptimo",+CX4&lt;999999,"Excedido")</f>
        <v>Óptimo</v>
      </c>
      <c r="CZ4" s="16"/>
      <c r="DA4" s="2"/>
      <c r="DB4" s="27">
        <f t="shared" ref="DB4:DB5" si="3">+SUM(BF4:BQ4)</f>
        <v>3</v>
      </c>
      <c r="DC4" s="6">
        <f t="shared" ref="DC4:DC5" si="4">+BR4+BS4+BT4+BU4+BV4+BW4+BX4+BY4+BZ4+CS4+CT4+CU4</f>
        <v>3</v>
      </c>
      <c r="DD4" s="28">
        <f t="shared" ref="DD4:DD14" si="5">+DC4/DB4</f>
        <v>1</v>
      </c>
      <c r="DE4" s="26" t="str">
        <f t="shared" ref="DE4:DE14" si="6">+_xlfn.IFS(DD4&lt;0.6,"En Riesgo",DD4&lt;0.8,"Mejorable",DD4&lt;1.3,"Óptimo",+DD4&lt;999999,"Excedido")</f>
        <v>Óptimo</v>
      </c>
    </row>
    <row r="5" spans="1:109">
      <c r="A5" s="18" t="str">
        <f t="shared" si="0"/>
        <v>33830</v>
      </c>
      <c r="B5" s="19" t="s">
        <v>167</v>
      </c>
      <c r="C5" s="19" t="s">
        <v>109</v>
      </c>
      <c r="D5" s="19" t="s">
        <v>110</v>
      </c>
      <c r="E5" s="19" t="s">
        <v>111</v>
      </c>
      <c r="F5" s="19" t="s">
        <v>112</v>
      </c>
      <c r="G5" s="19" t="s">
        <v>113</v>
      </c>
      <c r="H5" s="19" t="s">
        <v>114</v>
      </c>
      <c r="I5" s="19" t="s">
        <v>115</v>
      </c>
      <c r="J5" s="19" t="s">
        <v>114</v>
      </c>
      <c r="K5" s="19" t="s">
        <v>116</v>
      </c>
      <c r="L5" s="19" t="s">
        <v>117</v>
      </c>
      <c r="M5" s="19" t="s">
        <v>118</v>
      </c>
      <c r="N5" s="19" t="s">
        <v>119</v>
      </c>
      <c r="O5" s="19" t="s">
        <v>120</v>
      </c>
      <c r="P5" s="19" t="s">
        <v>121</v>
      </c>
      <c r="Q5" s="19" t="s">
        <v>122</v>
      </c>
      <c r="R5" s="19" t="s">
        <v>123</v>
      </c>
      <c r="S5" s="19" t="s">
        <v>124</v>
      </c>
      <c r="T5" s="19" t="s">
        <v>125</v>
      </c>
      <c r="U5" s="19" t="s">
        <v>126</v>
      </c>
      <c r="V5" s="19" t="s">
        <v>127</v>
      </c>
      <c r="W5" s="19" t="s">
        <v>128</v>
      </c>
      <c r="X5" s="19" t="s">
        <v>168</v>
      </c>
      <c r="Y5" s="19" t="s">
        <v>169</v>
      </c>
      <c r="Z5" s="19" t="s">
        <v>170</v>
      </c>
      <c r="AA5" s="19" t="s">
        <v>171</v>
      </c>
      <c r="AB5" s="19" t="s">
        <v>133</v>
      </c>
      <c r="AC5" s="19" t="s">
        <v>134</v>
      </c>
      <c r="AD5" s="19" t="s">
        <v>135</v>
      </c>
      <c r="AE5" s="19" t="s">
        <v>172</v>
      </c>
      <c r="AF5" s="19" t="s">
        <v>173</v>
      </c>
      <c r="AG5" s="19" t="s">
        <v>165</v>
      </c>
      <c r="AH5" s="19" t="s">
        <v>139</v>
      </c>
      <c r="AI5" s="19" t="s">
        <v>140</v>
      </c>
      <c r="AJ5" s="19" t="s">
        <v>140</v>
      </c>
      <c r="AK5" s="19" t="s">
        <v>141</v>
      </c>
      <c r="AL5" s="19" t="s">
        <v>142</v>
      </c>
      <c r="AM5" s="19" t="s">
        <v>143</v>
      </c>
      <c r="AN5" s="19" t="s">
        <v>174</v>
      </c>
      <c r="AO5" s="19" t="s">
        <v>145</v>
      </c>
      <c r="AP5" s="19" t="s">
        <v>175</v>
      </c>
      <c r="AQ5" s="19" t="s">
        <v>147</v>
      </c>
      <c r="AR5" s="19" t="s">
        <v>148</v>
      </c>
      <c r="AS5" s="19" t="s">
        <v>176</v>
      </c>
      <c r="AT5" s="19" t="s">
        <v>150</v>
      </c>
      <c r="AU5" s="19" t="s">
        <v>151</v>
      </c>
      <c r="AV5" s="19" t="s">
        <v>152</v>
      </c>
      <c r="AW5" s="19" t="s">
        <v>153</v>
      </c>
      <c r="AX5" s="19" t="s">
        <v>154</v>
      </c>
      <c r="AY5" s="19" t="s">
        <v>155</v>
      </c>
      <c r="AZ5" s="19" t="s">
        <v>156</v>
      </c>
      <c r="BA5" s="19" t="s">
        <v>157</v>
      </c>
      <c r="BB5" s="19" t="s">
        <v>158</v>
      </c>
      <c r="BC5" s="19" t="s">
        <v>159</v>
      </c>
      <c r="BD5" s="19" t="s">
        <v>160</v>
      </c>
      <c r="BE5" s="19" t="s">
        <v>161</v>
      </c>
      <c r="BF5" s="20"/>
      <c r="BG5" s="20"/>
      <c r="BH5" s="20">
        <v>0</v>
      </c>
      <c r="BI5" s="20"/>
      <c r="BJ5" s="20"/>
      <c r="BK5" s="20">
        <v>1</v>
      </c>
      <c r="BL5" s="20"/>
      <c r="BM5" s="20"/>
      <c r="BN5" s="20">
        <v>0</v>
      </c>
      <c r="BO5" s="20"/>
      <c r="BP5" s="20"/>
      <c r="BQ5" s="20">
        <v>1</v>
      </c>
      <c r="BR5" s="19"/>
      <c r="BS5" s="19"/>
      <c r="BT5" s="19">
        <v>0</v>
      </c>
      <c r="BU5" s="19"/>
      <c r="BV5" s="19"/>
      <c r="BW5" s="19">
        <v>1</v>
      </c>
      <c r="BX5" s="19"/>
      <c r="BY5" s="19"/>
      <c r="BZ5" s="19">
        <v>0</v>
      </c>
      <c r="CA5" s="19" t="s">
        <v>140</v>
      </c>
      <c r="CB5" s="19" t="s">
        <v>140</v>
      </c>
      <c r="CC5" s="21" t="s">
        <v>162</v>
      </c>
      <c r="CD5" s="19"/>
      <c r="CE5" s="22" t="s">
        <v>163</v>
      </c>
      <c r="CF5" s="19" t="s">
        <v>164</v>
      </c>
      <c r="CG5" s="19" t="s">
        <v>164</v>
      </c>
      <c r="CH5" s="21" t="s">
        <v>162</v>
      </c>
      <c r="CI5" s="19"/>
      <c r="CJ5" s="22" t="s">
        <v>163</v>
      </c>
      <c r="CK5" s="19" t="s">
        <v>164</v>
      </c>
      <c r="CL5" s="19" t="s">
        <v>164</v>
      </c>
      <c r="CM5" s="21" t="s">
        <v>162</v>
      </c>
      <c r="CN5" s="19"/>
      <c r="CO5" s="22" t="s">
        <v>163</v>
      </c>
      <c r="CP5" s="23" t="s">
        <v>177</v>
      </c>
      <c r="CQ5" s="20">
        <v>2</v>
      </c>
      <c r="CR5" s="19" t="s">
        <v>143</v>
      </c>
      <c r="CS5" s="20"/>
      <c r="CT5" s="20"/>
      <c r="CU5" s="24">
        <v>1</v>
      </c>
      <c r="CV5" s="25"/>
      <c r="CW5" s="25"/>
      <c r="CX5" s="8">
        <f t="shared" si="1"/>
        <v>1</v>
      </c>
      <c r="CY5" s="26" t="str">
        <f t="shared" si="2"/>
        <v>Óptimo</v>
      </c>
      <c r="CZ5" s="16"/>
      <c r="DA5" s="2"/>
      <c r="DB5" s="27">
        <f t="shared" si="3"/>
        <v>2</v>
      </c>
      <c r="DC5" s="6">
        <f t="shared" si="4"/>
        <v>2</v>
      </c>
      <c r="DD5" s="28">
        <f t="shared" si="5"/>
        <v>1</v>
      </c>
      <c r="DE5" s="26" t="str">
        <f t="shared" si="6"/>
        <v>Óptimo</v>
      </c>
    </row>
    <row r="6" spans="1:109" ht="45">
      <c r="A6" s="18" t="str">
        <f t="shared" si="0"/>
        <v>33830</v>
      </c>
      <c r="B6" s="19" t="s">
        <v>178</v>
      </c>
      <c r="C6" s="19" t="s">
        <v>109</v>
      </c>
      <c r="D6" s="19" t="s">
        <v>110</v>
      </c>
      <c r="E6" s="19" t="s">
        <v>111</v>
      </c>
      <c r="F6" s="19" t="s">
        <v>112</v>
      </c>
      <c r="G6" s="19" t="s">
        <v>113</v>
      </c>
      <c r="H6" s="19" t="s">
        <v>114</v>
      </c>
      <c r="I6" s="19" t="s">
        <v>115</v>
      </c>
      <c r="J6" s="19" t="s">
        <v>114</v>
      </c>
      <c r="K6" s="19" t="s">
        <v>116</v>
      </c>
      <c r="L6" s="19" t="s">
        <v>117</v>
      </c>
      <c r="M6" s="19" t="s">
        <v>118</v>
      </c>
      <c r="N6" s="19" t="s">
        <v>119</v>
      </c>
      <c r="O6" s="19" t="s">
        <v>120</v>
      </c>
      <c r="P6" s="19" t="s">
        <v>121</v>
      </c>
      <c r="Q6" s="19" t="s">
        <v>122</v>
      </c>
      <c r="R6" s="19" t="s">
        <v>123</v>
      </c>
      <c r="S6" s="19" t="s">
        <v>124</v>
      </c>
      <c r="T6" s="19" t="s">
        <v>125</v>
      </c>
      <c r="U6" s="19" t="s">
        <v>126</v>
      </c>
      <c r="V6" s="19" t="s">
        <v>127</v>
      </c>
      <c r="W6" s="19" t="s">
        <v>179</v>
      </c>
      <c r="X6" s="19" t="s">
        <v>180</v>
      </c>
      <c r="Y6" s="19" t="s">
        <v>181</v>
      </c>
      <c r="Z6" s="19" t="s">
        <v>182</v>
      </c>
      <c r="AA6" s="19" t="s">
        <v>183</v>
      </c>
      <c r="AB6" s="19" t="s">
        <v>133</v>
      </c>
      <c r="AC6" s="19" t="s">
        <v>184</v>
      </c>
      <c r="AD6" s="19" t="s">
        <v>185</v>
      </c>
      <c r="AE6" s="19" t="s">
        <v>186</v>
      </c>
      <c r="AF6" s="19" t="s">
        <v>185</v>
      </c>
      <c r="AG6" s="19" t="s">
        <v>187</v>
      </c>
      <c r="AH6" s="19" t="s">
        <v>139</v>
      </c>
      <c r="AI6" s="19" t="s">
        <v>140</v>
      </c>
      <c r="AJ6" s="19" t="s">
        <v>140</v>
      </c>
      <c r="AK6" s="19" t="s">
        <v>188</v>
      </c>
      <c r="AL6" s="19" t="s">
        <v>142</v>
      </c>
      <c r="AM6" s="19" t="s">
        <v>189</v>
      </c>
      <c r="AN6" s="19" t="s">
        <v>174</v>
      </c>
      <c r="AO6" s="19" t="s">
        <v>145</v>
      </c>
      <c r="AP6" s="19" t="s">
        <v>190</v>
      </c>
      <c r="AQ6" s="19" t="s">
        <v>147</v>
      </c>
      <c r="AR6" s="19" t="s">
        <v>191</v>
      </c>
      <c r="AS6" s="19"/>
      <c r="AT6" s="19" t="s">
        <v>150</v>
      </c>
      <c r="AU6" s="19" t="s">
        <v>151</v>
      </c>
      <c r="AV6" s="19" t="s">
        <v>152</v>
      </c>
      <c r="AW6" s="19" t="s">
        <v>153</v>
      </c>
      <c r="AX6" s="19" t="s">
        <v>154</v>
      </c>
      <c r="AY6" s="19" t="s">
        <v>155</v>
      </c>
      <c r="AZ6" s="19" t="s">
        <v>156</v>
      </c>
      <c r="BA6" s="19" t="s">
        <v>157</v>
      </c>
      <c r="BB6" s="19" t="s">
        <v>158</v>
      </c>
      <c r="BC6" s="19" t="s">
        <v>159</v>
      </c>
      <c r="BD6" s="19" t="s">
        <v>160</v>
      </c>
      <c r="BE6" s="19" t="s">
        <v>161</v>
      </c>
      <c r="BF6" s="20"/>
      <c r="BG6" s="20"/>
      <c r="BH6" s="20"/>
      <c r="BI6" s="20"/>
      <c r="BJ6" s="20"/>
      <c r="BK6" s="20" t="s">
        <v>192</v>
      </c>
      <c r="BL6" s="20"/>
      <c r="BM6" s="20"/>
      <c r="BN6" s="20"/>
      <c r="BO6" s="20"/>
      <c r="BP6" s="20"/>
      <c r="BQ6" s="20">
        <v>100</v>
      </c>
      <c r="BR6" s="19"/>
      <c r="BS6" s="19"/>
      <c r="BT6" s="19"/>
      <c r="BU6" s="19"/>
      <c r="BV6" s="19"/>
      <c r="BW6" s="19" t="s">
        <v>192</v>
      </c>
      <c r="BX6" s="19"/>
      <c r="BY6" s="19"/>
      <c r="BZ6" s="19"/>
      <c r="CA6" s="19" t="s">
        <v>140</v>
      </c>
      <c r="CB6" s="19" t="s">
        <v>140</v>
      </c>
      <c r="CC6" s="21" t="s">
        <v>156</v>
      </c>
      <c r="CD6" s="19"/>
      <c r="CE6" s="29" t="s">
        <v>193</v>
      </c>
      <c r="CF6" s="19" t="s">
        <v>192</v>
      </c>
      <c r="CG6" s="19" t="s">
        <v>192</v>
      </c>
      <c r="CH6" s="21" t="s">
        <v>162</v>
      </c>
      <c r="CI6" s="19"/>
      <c r="CJ6" s="22" t="s">
        <v>163</v>
      </c>
      <c r="CK6" s="19" t="s">
        <v>192</v>
      </c>
      <c r="CL6" s="19" t="s">
        <v>192</v>
      </c>
      <c r="CM6" s="21" t="s">
        <v>162</v>
      </c>
      <c r="CN6" s="19"/>
      <c r="CO6" s="22" t="s">
        <v>163</v>
      </c>
      <c r="CP6" s="23" t="s">
        <v>194</v>
      </c>
      <c r="CQ6" s="20">
        <v>100</v>
      </c>
      <c r="CR6" s="19" t="s">
        <v>189</v>
      </c>
      <c r="CS6" s="20"/>
      <c r="CT6" s="20"/>
      <c r="CU6" s="24">
        <v>100</v>
      </c>
      <c r="CV6" s="25"/>
      <c r="CW6" s="25"/>
      <c r="CX6" s="10">
        <f>+CU6/BQ6</f>
        <v>1</v>
      </c>
      <c r="CY6" s="26" t="str">
        <f t="shared" si="2"/>
        <v>Óptimo</v>
      </c>
      <c r="CZ6" s="16"/>
      <c r="DA6" s="2" t="s">
        <v>195</v>
      </c>
      <c r="DB6" s="27">
        <f>+BQ6</f>
        <v>100</v>
      </c>
      <c r="DC6" s="6">
        <f>+CU6</f>
        <v>100</v>
      </c>
      <c r="DD6" s="28">
        <f t="shared" si="5"/>
        <v>1</v>
      </c>
      <c r="DE6" s="26" t="str">
        <f t="shared" si="6"/>
        <v>Óptimo</v>
      </c>
    </row>
    <row r="7" spans="1:109">
      <c r="A7" s="18" t="str">
        <f t="shared" si="0"/>
        <v>33830</v>
      </c>
      <c r="B7" s="19" t="s">
        <v>196</v>
      </c>
      <c r="C7" s="19" t="s">
        <v>109</v>
      </c>
      <c r="D7" s="19" t="s">
        <v>110</v>
      </c>
      <c r="E7" s="19" t="s">
        <v>111</v>
      </c>
      <c r="F7" s="19" t="s">
        <v>112</v>
      </c>
      <c r="G7" s="19" t="s">
        <v>113</v>
      </c>
      <c r="H7" s="19" t="s">
        <v>114</v>
      </c>
      <c r="I7" s="19" t="s">
        <v>115</v>
      </c>
      <c r="J7" s="19" t="s">
        <v>114</v>
      </c>
      <c r="K7" s="19" t="s">
        <v>116</v>
      </c>
      <c r="L7" s="19" t="s">
        <v>117</v>
      </c>
      <c r="M7" s="19" t="s">
        <v>118</v>
      </c>
      <c r="N7" s="19" t="s">
        <v>119</v>
      </c>
      <c r="O7" s="19" t="s">
        <v>120</v>
      </c>
      <c r="P7" s="19" t="s">
        <v>121</v>
      </c>
      <c r="Q7" s="19" t="s">
        <v>122</v>
      </c>
      <c r="R7" s="19" t="s">
        <v>123</v>
      </c>
      <c r="S7" s="19" t="s">
        <v>124</v>
      </c>
      <c r="T7" s="19" t="s">
        <v>125</v>
      </c>
      <c r="U7" s="19" t="s">
        <v>126</v>
      </c>
      <c r="V7" s="19" t="s">
        <v>127</v>
      </c>
      <c r="W7" s="19" t="s">
        <v>128</v>
      </c>
      <c r="X7" s="19" t="s">
        <v>197</v>
      </c>
      <c r="Y7" s="19" t="s">
        <v>198</v>
      </c>
      <c r="Z7" s="19" t="s">
        <v>199</v>
      </c>
      <c r="AA7" s="19" t="s">
        <v>200</v>
      </c>
      <c r="AB7" s="19" t="s">
        <v>133</v>
      </c>
      <c r="AC7" s="19" t="s">
        <v>201</v>
      </c>
      <c r="AD7" s="19" t="s">
        <v>135</v>
      </c>
      <c r="AE7" s="19" t="s">
        <v>202</v>
      </c>
      <c r="AF7" s="19" t="s">
        <v>203</v>
      </c>
      <c r="AG7" s="19" t="s">
        <v>164</v>
      </c>
      <c r="AH7" s="19" t="s">
        <v>139</v>
      </c>
      <c r="AI7" s="19" t="s">
        <v>140</v>
      </c>
      <c r="AJ7" s="19" t="s">
        <v>140</v>
      </c>
      <c r="AK7" s="19" t="s">
        <v>165</v>
      </c>
      <c r="AL7" s="19" t="s">
        <v>142</v>
      </c>
      <c r="AM7" s="19" t="s">
        <v>143</v>
      </c>
      <c r="AN7" s="19" t="s">
        <v>174</v>
      </c>
      <c r="AO7" s="19" t="s">
        <v>145</v>
      </c>
      <c r="AP7" s="19" t="s">
        <v>204</v>
      </c>
      <c r="AQ7" s="19" t="s">
        <v>147</v>
      </c>
      <c r="AR7" s="19" t="s">
        <v>148</v>
      </c>
      <c r="AS7" s="19" t="s">
        <v>205</v>
      </c>
      <c r="AT7" s="19" t="s">
        <v>150</v>
      </c>
      <c r="AU7" s="19" t="s">
        <v>151</v>
      </c>
      <c r="AV7" s="19" t="s">
        <v>152</v>
      </c>
      <c r="AW7" s="19" t="s">
        <v>153</v>
      </c>
      <c r="AX7" s="19" t="s">
        <v>154</v>
      </c>
      <c r="AY7" s="19" t="s">
        <v>155</v>
      </c>
      <c r="AZ7" s="19" t="s">
        <v>156</v>
      </c>
      <c r="BA7" s="19" t="s">
        <v>157</v>
      </c>
      <c r="BB7" s="19" t="s">
        <v>158</v>
      </c>
      <c r="BC7" s="19" t="s">
        <v>159</v>
      </c>
      <c r="BD7" s="19" t="s">
        <v>160</v>
      </c>
      <c r="BE7" s="19" t="s">
        <v>161</v>
      </c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>
        <v>1</v>
      </c>
      <c r="BR7" s="19"/>
      <c r="BS7" s="19"/>
      <c r="BT7" s="19"/>
      <c r="BU7" s="19"/>
      <c r="BV7" s="19"/>
      <c r="BW7" s="19"/>
      <c r="BX7" s="19"/>
      <c r="BY7" s="19"/>
      <c r="BZ7" s="19"/>
      <c r="CA7" s="19" t="s">
        <v>140</v>
      </c>
      <c r="CB7" s="19" t="s">
        <v>140</v>
      </c>
      <c r="CC7" s="21" t="s">
        <v>156</v>
      </c>
      <c r="CD7" s="19"/>
      <c r="CE7" s="29" t="s">
        <v>193</v>
      </c>
      <c r="CF7" s="19" t="s">
        <v>140</v>
      </c>
      <c r="CG7" s="19" t="s">
        <v>140</v>
      </c>
      <c r="CH7" s="21" t="s">
        <v>156</v>
      </c>
      <c r="CI7" s="19"/>
      <c r="CJ7" s="29" t="s">
        <v>193</v>
      </c>
      <c r="CK7" s="19" t="s">
        <v>140</v>
      </c>
      <c r="CL7" s="19" t="s">
        <v>140</v>
      </c>
      <c r="CM7" s="21" t="s">
        <v>156</v>
      </c>
      <c r="CN7" s="19"/>
      <c r="CO7" s="29" t="s">
        <v>193</v>
      </c>
      <c r="CP7" s="23" t="s">
        <v>206</v>
      </c>
      <c r="CQ7" s="20">
        <v>1</v>
      </c>
      <c r="CR7" s="19" t="s">
        <v>143</v>
      </c>
      <c r="CS7" s="20"/>
      <c r="CT7" s="20"/>
      <c r="CU7" s="24">
        <v>1</v>
      </c>
      <c r="CV7" s="25"/>
      <c r="CW7" s="25"/>
      <c r="CX7" s="8">
        <f t="shared" ref="CX7:CX10" si="7">+((SUM(CS7:CU7)/SUM(BO7:BQ7)))</f>
        <v>1</v>
      </c>
      <c r="CY7" s="26" t="str">
        <f t="shared" si="2"/>
        <v>Óptimo</v>
      </c>
      <c r="CZ7" s="16"/>
      <c r="DA7" s="2"/>
      <c r="DB7" s="27">
        <f t="shared" ref="DB7:DB10" si="8">+SUM(BF7:BQ7)</f>
        <v>1</v>
      </c>
      <c r="DC7" s="6">
        <f t="shared" ref="DC7:DC10" si="9">+BR7+BS7+BT7+BU7+BV7+BW7+BX7+BY7+BZ7+CS7+CT7+CU7</f>
        <v>1</v>
      </c>
      <c r="DD7" s="28">
        <f t="shared" si="5"/>
        <v>1</v>
      </c>
      <c r="DE7" s="26" t="str">
        <f t="shared" si="6"/>
        <v>Óptimo</v>
      </c>
    </row>
    <row r="8" spans="1:109">
      <c r="A8" s="18" t="str">
        <f t="shared" si="0"/>
        <v>33830</v>
      </c>
      <c r="B8" s="19" t="s">
        <v>207</v>
      </c>
      <c r="C8" s="19" t="s">
        <v>109</v>
      </c>
      <c r="D8" s="19" t="s">
        <v>110</v>
      </c>
      <c r="E8" s="19" t="s">
        <v>111</v>
      </c>
      <c r="F8" s="19" t="s">
        <v>112</v>
      </c>
      <c r="G8" s="19" t="s">
        <v>113</v>
      </c>
      <c r="H8" s="19" t="s">
        <v>114</v>
      </c>
      <c r="I8" s="19" t="s">
        <v>115</v>
      </c>
      <c r="J8" s="19" t="s">
        <v>114</v>
      </c>
      <c r="K8" s="19" t="s">
        <v>116</v>
      </c>
      <c r="L8" s="19" t="s">
        <v>117</v>
      </c>
      <c r="M8" s="19" t="s">
        <v>118</v>
      </c>
      <c r="N8" s="19" t="s">
        <v>119</v>
      </c>
      <c r="O8" s="19" t="s">
        <v>120</v>
      </c>
      <c r="P8" s="19" t="s">
        <v>121</v>
      </c>
      <c r="Q8" s="19" t="s">
        <v>122</v>
      </c>
      <c r="R8" s="19" t="s">
        <v>123</v>
      </c>
      <c r="S8" s="19" t="s">
        <v>124</v>
      </c>
      <c r="T8" s="19" t="s">
        <v>125</v>
      </c>
      <c r="U8" s="19" t="s">
        <v>126</v>
      </c>
      <c r="V8" s="19" t="s">
        <v>127</v>
      </c>
      <c r="W8" s="19" t="s">
        <v>128</v>
      </c>
      <c r="X8" s="19" t="s">
        <v>208</v>
      </c>
      <c r="Y8" s="19" t="s">
        <v>209</v>
      </c>
      <c r="Z8" s="19" t="s">
        <v>210</v>
      </c>
      <c r="AA8" s="19" t="s">
        <v>211</v>
      </c>
      <c r="AB8" s="19" t="s">
        <v>133</v>
      </c>
      <c r="AC8" s="19" t="s">
        <v>184</v>
      </c>
      <c r="AD8" s="19" t="s">
        <v>135</v>
      </c>
      <c r="AE8" s="19" t="s">
        <v>212</v>
      </c>
      <c r="AF8" s="19" t="s">
        <v>213</v>
      </c>
      <c r="AG8" s="19" t="s">
        <v>138</v>
      </c>
      <c r="AH8" s="19" t="s">
        <v>139</v>
      </c>
      <c r="AI8" s="19" t="s">
        <v>140</v>
      </c>
      <c r="AJ8" s="19" t="s">
        <v>140</v>
      </c>
      <c r="AK8" s="19" t="s">
        <v>138</v>
      </c>
      <c r="AL8" s="19" t="s">
        <v>142</v>
      </c>
      <c r="AM8" s="19" t="s">
        <v>143</v>
      </c>
      <c r="AN8" s="19" t="s">
        <v>174</v>
      </c>
      <c r="AO8" s="19" t="s">
        <v>145</v>
      </c>
      <c r="AP8" s="19" t="s">
        <v>214</v>
      </c>
      <c r="AQ8" s="19" t="s">
        <v>147</v>
      </c>
      <c r="AR8" s="19" t="s">
        <v>148</v>
      </c>
      <c r="AS8" s="19" t="s">
        <v>215</v>
      </c>
      <c r="AT8" s="19" t="s">
        <v>150</v>
      </c>
      <c r="AU8" s="19" t="s">
        <v>151</v>
      </c>
      <c r="AV8" s="19" t="s">
        <v>152</v>
      </c>
      <c r="AW8" s="19" t="s">
        <v>153</v>
      </c>
      <c r="AX8" s="19" t="s">
        <v>154</v>
      </c>
      <c r="AY8" s="19" t="s">
        <v>155</v>
      </c>
      <c r="AZ8" s="19" t="s">
        <v>156</v>
      </c>
      <c r="BA8" s="19" t="s">
        <v>157</v>
      </c>
      <c r="BB8" s="19" t="s">
        <v>158</v>
      </c>
      <c r="BC8" s="19" t="s">
        <v>159</v>
      </c>
      <c r="BD8" s="19" t="s">
        <v>160</v>
      </c>
      <c r="BE8" s="19" t="s">
        <v>161</v>
      </c>
      <c r="BF8" s="20"/>
      <c r="BG8" s="20"/>
      <c r="BH8" s="20"/>
      <c r="BI8" s="20"/>
      <c r="BJ8" s="20"/>
      <c r="BK8" s="20">
        <v>1</v>
      </c>
      <c r="BL8" s="20"/>
      <c r="BM8" s="20"/>
      <c r="BN8" s="20"/>
      <c r="BO8" s="20"/>
      <c r="BP8" s="20"/>
      <c r="BQ8" s="20">
        <v>2</v>
      </c>
      <c r="BR8" s="19"/>
      <c r="BS8" s="19"/>
      <c r="BT8" s="19"/>
      <c r="BU8" s="19"/>
      <c r="BV8" s="19"/>
      <c r="BW8" s="19">
        <v>1</v>
      </c>
      <c r="BX8" s="19"/>
      <c r="BY8" s="19"/>
      <c r="BZ8" s="19"/>
      <c r="CA8" s="19" t="s">
        <v>140</v>
      </c>
      <c r="CB8" s="19" t="s">
        <v>140</v>
      </c>
      <c r="CC8" s="21" t="s">
        <v>156</v>
      </c>
      <c r="CD8" s="19"/>
      <c r="CE8" s="29" t="s">
        <v>193</v>
      </c>
      <c r="CF8" s="19" t="s">
        <v>164</v>
      </c>
      <c r="CG8" s="19" t="s">
        <v>164</v>
      </c>
      <c r="CH8" s="21" t="s">
        <v>162</v>
      </c>
      <c r="CI8" s="19"/>
      <c r="CJ8" s="22" t="s">
        <v>163</v>
      </c>
      <c r="CK8" s="19" t="s">
        <v>164</v>
      </c>
      <c r="CL8" s="19" t="s">
        <v>164</v>
      </c>
      <c r="CM8" s="21" t="s">
        <v>162</v>
      </c>
      <c r="CN8" s="19"/>
      <c r="CO8" s="22" t="s">
        <v>163</v>
      </c>
      <c r="CP8" s="23" t="s">
        <v>216</v>
      </c>
      <c r="CQ8" s="20">
        <v>3</v>
      </c>
      <c r="CR8" s="19" t="s">
        <v>143</v>
      </c>
      <c r="CS8" s="20"/>
      <c r="CT8" s="20"/>
      <c r="CU8" s="24">
        <v>2</v>
      </c>
      <c r="CV8" s="25"/>
      <c r="CW8" s="25"/>
      <c r="CX8" s="8">
        <f t="shared" si="7"/>
        <v>1</v>
      </c>
      <c r="CY8" s="26" t="str">
        <f t="shared" si="2"/>
        <v>Óptimo</v>
      </c>
      <c r="CZ8" s="16"/>
      <c r="DA8" s="2"/>
      <c r="DB8" s="27">
        <f t="shared" si="8"/>
        <v>3</v>
      </c>
      <c r="DC8" s="6">
        <f t="shared" si="9"/>
        <v>3</v>
      </c>
      <c r="DD8" s="28">
        <f t="shared" si="5"/>
        <v>1</v>
      </c>
      <c r="DE8" s="26" t="str">
        <f t="shared" si="6"/>
        <v>Óptimo</v>
      </c>
    </row>
    <row r="9" spans="1:109">
      <c r="A9" s="18" t="str">
        <f t="shared" si="0"/>
        <v>33830</v>
      </c>
      <c r="B9" s="19" t="s">
        <v>217</v>
      </c>
      <c r="C9" s="19" t="s">
        <v>109</v>
      </c>
      <c r="D9" s="19" t="s">
        <v>110</v>
      </c>
      <c r="E9" s="19" t="s">
        <v>111</v>
      </c>
      <c r="F9" s="19" t="s">
        <v>112</v>
      </c>
      <c r="G9" s="19" t="s">
        <v>113</v>
      </c>
      <c r="H9" s="19" t="s">
        <v>114</v>
      </c>
      <c r="I9" s="19" t="s">
        <v>115</v>
      </c>
      <c r="J9" s="19" t="s">
        <v>114</v>
      </c>
      <c r="K9" s="19" t="s">
        <v>116</v>
      </c>
      <c r="L9" s="19" t="s">
        <v>117</v>
      </c>
      <c r="M9" s="19" t="s">
        <v>118</v>
      </c>
      <c r="N9" s="19" t="s">
        <v>119</v>
      </c>
      <c r="O9" s="19" t="s">
        <v>120</v>
      </c>
      <c r="P9" s="19" t="s">
        <v>121</v>
      </c>
      <c r="Q9" s="19" t="s">
        <v>122</v>
      </c>
      <c r="R9" s="19" t="s">
        <v>123</v>
      </c>
      <c r="S9" s="19" t="s">
        <v>124</v>
      </c>
      <c r="T9" s="19" t="s">
        <v>125</v>
      </c>
      <c r="U9" s="19" t="s">
        <v>126</v>
      </c>
      <c r="V9" s="19" t="s">
        <v>127</v>
      </c>
      <c r="W9" s="19" t="s">
        <v>128</v>
      </c>
      <c r="X9" s="19" t="s">
        <v>218</v>
      </c>
      <c r="Y9" s="19" t="s">
        <v>219</v>
      </c>
      <c r="Z9" s="19" t="s">
        <v>220</v>
      </c>
      <c r="AA9" s="19" t="s">
        <v>221</v>
      </c>
      <c r="AB9" s="19" t="s">
        <v>133</v>
      </c>
      <c r="AC9" s="19" t="s">
        <v>134</v>
      </c>
      <c r="AD9" s="19" t="s">
        <v>135</v>
      </c>
      <c r="AE9" s="19" t="s">
        <v>222</v>
      </c>
      <c r="AF9" s="19" t="s">
        <v>223</v>
      </c>
      <c r="AG9" s="19" t="s">
        <v>224</v>
      </c>
      <c r="AH9" s="19" t="s">
        <v>139</v>
      </c>
      <c r="AI9" s="19" t="s">
        <v>140</v>
      </c>
      <c r="AJ9" s="19" t="s">
        <v>140</v>
      </c>
      <c r="AK9" s="19" t="s">
        <v>165</v>
      </c>
      <c r="AL9" s="19" t="s">
        <v>142</v>
      </c>
      <c r="AM9" s="19" t="s">
        <v>143</v>
      </c>
      <c r="AN9" s="19" t="s">
        <v>174</v>
      </c>
      <c r="AO9" s="19" t="s">
        <v>145</v>
      </c>
      <c r="AP9" s="19" t="s">
        <v>175</v>
      </c>
      <c r="AQ9" s="19" t="s">
        <v>147</v>
      </c>
      <c r="AR9" s="19" t="s">
        <v>148</v>
      </c>
      <c r="AS9" s="19" t="s">
        <v>225</v>
      </c>
      <c r="AT9" s="19" t="s">
        <v>150</v>
      </c>
      <c r="AU9" s="19" t="s">
        <v>151</v>
      </c>
      <c r="AV9" s="19" t="s">
        <v>152</v>
      </c>
      <c r="AW9" s="19" t="s">
        <v>153</v>
      </c>
      <c r="AX9" s="19" t="s">
        <v>154</v>
      </c>
      <c r="AY9" s="19" t="s">
        <v>155</v>
      </c>
      <c r="AZ9" s="19" t="s">
        <v>156</v>
      </c>
      <c r="BA9" s="19" t="s">
        <v>157</v>
      </c>
      <c r="BB9" s="19" t="s">
        <v>158</v>
      </c>
      <c r="BC9" s="19" t="s">
        <v>159</v>
      </c>
      <c r="BD9" s="19" t="s">
        <v>160</v>
      </c>
      <c r="BE9" s="19" t="s">
        <v>161</v>
      </c>
      <c r="BF9" s="20"/>
      <c r="BG9" s="20"/>
      <c r="BH9" s="20">
        <v>1</v>
      </c>
      <c r="BI9" s="20"/>
      <c r="BJ9" s="20"/>
      <c r="BK9" s="20">
        <v>2</v>
      </c>
      <c r="BL9" s="20"/>
      <c r="BM9" s="20"/>
      <c r="BN9" s="20">
        <v>1</v>
      </c>
      <c r="BO9" s="20"/>
      <c r="BP9" s="20"/>
      <c r="BQ9" s="20">
        <v>1</v>
      </c>
      <c r="BR9" s="19"/>
      <c r="BS9" s="19"/>
      <c r="BT9" s="19">
        <v>1</v>
      </c>
      <c r="BU9" s="19"/>
      <c r="BV9" s="19"/>
      <c r="BW9" s="19">
        <v>2</v>
      </c>
      <c r="BX9" s="19"/>
      <c r="BY9" s="19"/>
      <c r="BZ9" s="19">
        <v>1</v>
      </c>
      <c r="CA9" s="19" t="s">
        <v>164</v>
      </c>
      <c r="CB9" s="19" t="s">
        <v>164</v>
      </c>
      <c r="CC9" s="21" t="s">
        <v>162</v>
      </c>
      <c r="CD9" s="19"/>
      <c r="CE9" s="22" t="s">
        <v>163</v>
      </c>
      <c r="CF9" s="19" t="s">
        <v>138</v>
      </c>
      <c r="CG9" s="19" t="s">
        <v>138</v>
      </c>
      <c r="CH9" s="21" t="s">
        <v>162</v>
      </c>
      <c r="CI9" s="19"/>
      <c r="CJ9" s="22" t="s">
        <v>163</v>
      </c>
      <c r="CK9" s="19" t="s">
        <v>226</v>
      </c>
      <c r="CL9" s="19" t="s">
        <v>226</v>
      </c>
      <c r="CM9" s="21" t="s">
        <v>162</v>
      </c>
      <c r="CN9" s="19"/>
      <c r="CO9" s="22" t="s">
        <v>163</v>
      </c>
      <c r="CP9" s="23" t="s">
        <v>227</v>
      </c>
      <c r="CQ9" s="20">
        <v>5</v>
      </c>
      <c r="CR9" s="19" t="s">
        <v>143</v>
      </c>
      <c r="CS9" s="20"/>
      <c r="CT9" s="20"/>
      <c r="CU9" s="24">
        <v>1</v>
      </c>
      <c r="CV9" s="25"/>
      <c r="CW9" s="25"/>
      <c r="CX9" s="8">
        <f t="shared" si="7"/>
        <v>1</v>
      </c>
      <c r="CY9" s="26" t="str">
        <f t="shared" si="2"/>
        <v>Óptimo</v>
      </c>
      <c r="CZ9" s="16"/>
      <c r="DA9" s="2"/>
      <c r="DB9" s="27">
        <f t="shared" si="8"/>
        <v>5</v>
      </c>
      <c r="DC9" s="6">
        <f t="shared" si="9"/>
        <v>5</v>
      </c>
      <c r="DD9" s="28">
        <f t="shared" si="5"/>
        <v>1</v>
      </c>
      <c r="DE9" s="26" t="str">
        <f t="shared" si="6"/>
        <v>Óptimo</v>
      </c>
    </row>
    <row r="10" spans="1:109">
      <c r="A10" s="18" t="str">
        <f t="shared" si="0"/>
        <v>33830</v>
      </c>
      <c r="B10" s="19" t="s">
        <v>228</v>
      </c>
      <c r="C10" s="19" t="s">
        <v>109</v>
      </c>
      <c r="D10" s="19" t="s">
        <v>110</v>
      </c>
      <c r="E10" s="19" t="s">
        <v>111</v>
      </c>
      <c r="F10" s="19" t="s">
        <v>112</v>
      </c>
      <c r="G10" s="19" t="s">
        <v>113</v>
      </c>
      <c r="H10" s="19" t="s">
        <v>114</v>
      </c>
      <c r="I10" s="19" t="s">
        <v>115</v>
      </c>
      <c r="J10" s="19" t="s">
        <v>114</v>
      </c>
      <c r="K10" s="19" t="s">
        <v>116</v>
      </c>
      <c r="L10" s="19" t="s">
        <v>117</v>
      </c>
      <c r="M10" s="19" t="s">
        <v>118</v>
      </c>
      <c r="N10" s="19" t="s">
        <v>119</v>
      </c>
      <c r="O10" s="19" t="s">
        <v>120</v>
      </c>
      <c r="P10" s="19" t="s">
        <v>121</v>
      </c>
      <c r="Q10" s="19" t="s">
        <v>122</v>
      </c>
      <c r="R10" s="19" t="s">
        <v>123</v>
      </c>
      <c r="S10" s="19" t="s">
        <v>124</v>
      </c>
      <c r="T10" s="19" t="s">
        <v>125</v>
      </c>
      <c r="U10" s="19" t="s">
        <v>126</v>
      </c>
      <c r="V10" s="19" t="s">
        <v>127</v>
      </c>
      <c r="W10" s="19" t="s">
        <v>128</v>
      </c>
      <c r="X10" s="19" t="s">
        <v>229</v>
      </c>
      <c r="Y10" s="19" t="s">
        <v>230</v>
      </c>
      <c r="Z10" s="19" t="s">
        <v>231</v>
      </c>
      <c r="AA10" s="19" t="s">
        <v>232</v>
      </c>
      <c r="AB10" s="19" t="s">
        <v>133</v>
      </c>
      <c r="AC10" s="19" t="s">
        <v>134</v>
      </c>
      <c r="AD10" s="19" t="s">
        <v>135</v>
      </c>
      <c r="AE10" s="19" t="s">
        <v>233</v>
      </c>
      <c r="AF10" s="19" t="s">
        <v>137</v>
      </c>
      <c r="AG10" s="19" t="s">
        <v>164</v>
      </c>
      <c r="AH10" s="19" t="s">
        <v>139</v>
      </c>
      <c r="AI10" s="19" t="s">
        <v>140</v>
      </c>
      <c r="AJ10" s="19" t="s">
        <v>140</v>
      </c>
      <c r="AK10" s="19" t="s">
        <v>141</v>
      </c>
      <c r="AL10" s="19" t="s">
        <v>142</v>
      </c>
      <c r="AM10" s="19" t="s">
        <v>143</v>
      </c>
      <c r="AN10" s="19" t="s">
        <v>174</v>
      </c>
      <c r="AO10" s="19" t="s">
        <v>145</v>
      </c>
      <c r="AP10" s="19" t="s">
        <v>175</v>
      </c>
      <c r="AQ10" s="19" t="s">
        <v>147</v>
      </c>
      <c r="AR10" s="19" t="s">
        <v>148</v>
      </c>
      <c r="AS10" s="19" t="s">
        <v>215</v>
      </c>
      <c r="AT10" s="19" t="s">
        <v>150</v>
      </c>
      <c r="AU10" s="19" t="s">
        <v>151</v>
      </c>
      <c r="AV10" s="19" t="s">
        <v>152</v>
      </c>
      <c r="AW10" s="19" t="s">
        <v>153</v>
      </c>
      <c r="AX10" s="19" t="s">
        <v>154</v>
      </c>
      <c r="AY10" s="19" t="s">
        <v>155</v>
      </c>
      <c r="AZ10" s="19" t="s">
        <v>156</v>
      </c>
      <c r="BA10" s="19" t="s">
        <v>157</v>
      </c>
      <c r="BB10" s="19" t="s">
        <v>158</v>
      </c>
      <c r="BC10" s="19" t="s">
        <v>159</v>
      </c>
      <c r="BD10" s="19" t="s">
        <v>160</v>
      </c>
      <c r="BE10" s="19" t="s">
        <v>161</v>
      </c>
      <c r="BF10" s="20"/>
      <c r="BG10" s="20"/>
      <c r="BH10" s="20">
        <v>0</v>
      </c>
      <c r="BI10" s="20"/>
      <c r="BJ10" s="20"/>
      <c r="BK10" s="20">
        <v>0</v>
      </c>
      <c r="BL10" s="20"/>
      <c r="BM10" s="20"/>
      <c r="BN10" s="20">
        <v>0</v>
      </c>
      <c r="BO10" s="20"/>
      <c r="BP10" s="20"/>
      <c r="BQ10" s="20">
        <v>1</v>
      </c>
      <c r="BR10" s="19"/>
      <c r="BS10" s="19"/>
      <c r="BT10" s="19">
        <v>0</v>
      </c>
      <c r="BU10" s="19"/>
      <c r="BV10" s="19"/>
      <c r="BW10" s="19">
        <v>0</v>
      </c>
      <c r="BX10" s="19"/>
      <c r="BY10" s="19"/>
      <c r="BZ10" s="19">
        <v>0</v>
      </c>
      <c r="CA10" s="19" t="s">
        <v>140</v>
      </c>
      <c r="CB10" s="19" t="s">
        <v>140</v>
      </c>
      <c r="CC10" s="21" t="s">
        <v>162</v>
      </c>
      <c r="CD10" s="19"/>
      <c r="CE10" s="22" t="s">
        <v>163</v>
      </c>
      <c r="CF10" s="19" t="s">
        <v>140</v>
      </c>
      <c r="CG10" s="19" t="s">
        <v>140</v>
      </c>
      <c r="CH10" s="21" t="s">
        <v>162</v>
      </c>
      <c r="CI10" s="19"/>
      <c r="CJ10" s="22" t="s">
        <v>163</v>
      </c>
      <c r="CK10" s="19" t="s">
        <v>140</v>
      </c>
      <c r="CL10" s="19" t="s">
        <v>140</v>
      </c>
      <c r="CM10" s="21" t="s">
        <v>162</v>
      </c>
      <c r="CN10" s="19"/>
      <c r="CO10" s="22" t="s">
        <v>163</v>
      </c>
      <c r="CP10" s="23" t="s">
        <v>234</v>
      </c>
      <c r="CQ10" s="20">
        <v>1</v>
      </c>
      <c r="CR10" s="19" t="s">
        <v>143</v>
      </c>
      <c r="CS10" s="20"/>
      <c r="CT10" s="20"/>
      <c r="CU10" s="24">
        <v>1</v>
      </c>
      <c r="CV10" s="25"/>
      <c r="CW10" s="25"/>
      <c r="CX10" s="8">
        <f t="shared" si="7"/>
        <v>1</v>
      </c>
      <c r="CY10" s="26" t="str">
        <f t="shared" si="2"/>
        <v>Óptimo</v>
      </c>
      <c r="CZ10" s="16"/>
      <c r="DA10" s="2"/>
      <c r="DB10" s="27">
        <f t="shared" si="8"/>
        <v>1</v>
      </c>
      <c r="DC10" s="6">
        <f t="shared" si="9"/>
        <v>1</v>
      </c>
      <c r="DD10" s="28">
        <f t="shared" si="5"/>
        <v>1</v>
      </c>
      <c r="DE10" s="26" t="str">
        <f t="shared" si="6"/>
        <v>Óptimo</v>
      </c>
    </row>
    <row r="11" spans="1:109" ht="45">
      <c r="A11" s="18" t="str">
        <f t="shared" si="0"/>
        <v>33830</v>
      </c>
      <c r="B11" s="19" t="s">
        <v>235</v>
      </c>
      <c r="C11" s="19" t="s">
        <v>109</v>
      </c>
      <c r="D11" s="19" t="s">
        <v>110</v>
      </c>
      <c r="E11" s="19" t="s">
        <v>111</v>
      </c>
      <c r="F11" s="19" t="s">
        <v>112</v>
      </c>
      <c r="G11" s="19" t="s">
        <v>113</v>
      </c>
      <c r="H11" s="19" t="s">
        <v>114</v>
      </c>
      <c r="I11" s="19" t="s">
        <v>115</v>
      </c>
      <c r="J11" s="19" t="s">
        <v>114</v>
      </c>
      <c r="K11" s="19" t="s">
        <v>116</v>
      </c>
      <c r="L11" s="19" t="s">
        <v>117</v>
      </c>
      <c r="M11" s="19" t="s">
        <v>118</v>
      </c>
      <c r="N11" s="19" t="s">
        <v>119</v>
      </c>
      <c r="O11" s="19" t="s">
        <v>120</v>
      </c>
      <c r="P11" s="19" t="s">
        <v>121</v>
      </c>
      <c r="Q11" s="19" t="s">
        <v>122</v>
      </c>
      <c r="R11" s="19" t="s">
        <v>123</v>
      </c>
      <c r="S11" s="19" t="s">
        <v>124</v>
      </c>
      <c r="T11" s="19" t="s">
        <v>125</v>
      </c>
      <c r="U11" s="19" t="s">
        <v>126</v>
      </c>
      <c r="V11" s="19" t="s">
        <v>127</v>
      </c>
      <c r="W11" s="19" t="s">
        <v>179</v>
      </c>
      <c r="X11" s="19" t="s">
        <v>236</v>
      </c>
      <c r="Y11" s="19" t="s">
        <v>237</v>
      </c>
      <c r="Z11" s="19" t="s">
        <v>238</v>
      </c>
      <c r="AA11" s="19" t="s">
        <v>239</v>
      </c>
      <c r="AB11" s="19" t="s">
        <v>133</v>
      </c>
      <c r="AC11" s="19" t="s">
        <v>184</v>
      </c>
      <c r="AD11" s="19" t="s">
        <v>185</v>
      </c>
      <c r="AE11" s="19" t="s">
        <v>240</v>
      </c>
      <c r="AF11" s="19" t="s">
        <v>185</v>
      </c>
      <c r="AG11" s="19" t="s">
        <v>187</v>
      </c>
      <c r="AH11" s="19" t="s">
        <v>139</v>
      </c>
      <c r="AI11" s="19" t="s">
        <v>140</v>
      </c>
      <c r="AJ11" s="19" t="s">
        <v>140</v>
      </c>
      <c r="AK11" s="19" t="s">
        <v>141</v>
      </c>
      <c r="AL11" s="19" t="s">
        <v>142</v>
      </c>
      <c r="AM11" s="19" t="s">
        <v>189</v>
      </c>
      <c r="AN11" s="19" t="s">
        <v>174</v>
      </c>
      <c r="AO11" s="19" t="s">
        <v>145</v>
      </c>
      <c r="AP11" s="19" t="s">
        <v>175</v>
      </c>
      <c r="AQ11" s="19" t="s">
        <v>147</v>
      </c>
      <c r="AR11" s="19" t="s">
        <v>148</v>
      </c>
      <c r="AS11" s="19"/>
      <c r="AT11" s="19" t="s">
        <v>150</v>
      </c>
      <c r="AU11" s="19" t="s">
        <v>241</v>
      </c>
      <c r="AV11" s="19" t="s">
        <v>152</v>
      </c>
      <c r="AW11" s="19" t="s">
        <v>153</v>
      </c>
      <c r="AX11" s="19" t="s">
        <v>154</v>
      </c>
      <c r="AY11" s="19" t="s">
        <v>155</v>
      </c>
      <c r="AZ11" s="19" t="s">
        <v>156</v>
      </c>
      <c r="BA11" s="19" t="s">
        <v>157</v>
      </c>
      <c r="BB11" s="19" t="s">
        <v>158</v>
      </c>
      <c r="BC11" s="19" t="s">
        <v>159</v>
      </c>
      <c r="BD11" s="19" t="s">
        <v>160</v>
      </c>
      <c r="BE11" s="19" t="s">
        <v>161</v>
      </c>
      <c r="BF11" s="20"/>
      <c r="BG11" s="20"/>
      <c r="BH11" s="20"/>
      <c r="BI11" s="20"/>
      <c r="BJ11" s="20"/>
      <c r="BK11" s="20" t="s">
        <v>192</v>
      </c>
      <c r="BL11" s="20"/>
      <c r="BM11" s="20"/>
      <c r="BN11" s="20"/>
      <c r="BO11" s="20"/>
      <c r="BP11" s="20"/>
      <c r="BQ11" s="20">
        <v>100</v>
      </c>
      <c r="BR11" s="19"/>
      <c r="BS11" s="19"/>
      <c r="BT11" s="19"/>
      <c r="BU11" s="19"/>
      <c r="BV11" s="19"/>
      <c r="BW11" s="19" t="s">
        <v>192</v>
      </c>
      <c r="BX11" s="19"/>
      <c r="BY11" s="19"/>
      <c r="BZ11" s="19"/>
      <c r="CA11" s="19" t="s">
        <v>140</v>
      </c>
      <c r="CB11" s="19" t="s">
        <v>140</v>
      </c>
      <c r="CC11" s="21" t="s">
        <v>156</v>
      </c>
      <c r="CD11" s="19"/>
      <c r="CE11" s="29" t="s">
        <v>193</v>
      </c>
      <c r="CF11" s="19" t="s">
        <v>192</v>
      </c>
      <c r="CG11" s="19" t="s">
        <v>192</v>
      </c>
      <c r="CH11" s="21" t="s">
        <v>162</v>
      </c>
      <c r="CI11" s="19"/>
      <c r="CJ11" s="22" t="s">
        <v>163</v>
      </c>
      <c r="CK11" s="19" t="s">
        <v>192</v>
      </c>
      <c r="CL11" s="19" t="s">
        <v>192</v>
      </c>
      <c r="CM11" s="21" t="s">
        <v>162</v>
      </c>
      <c r="CN11" s="19"/>
      <c r="CO11" s="22" t="s">
        <v>163</v>
      </c>
      <c r="CP11" s="23" t="s">
        <v>242</v>
      </c>
      <c r="CQ11" s="20">
        <v>100</v>
      </c>
      <c r="CR11" s="19" t="s">
        <v>189</v>
      </c>
      <c r="CS11" s="20"/>
      <c r="CT11" s="20"/>
      <c r="CU11" s="24">
        <v>100</v>
      </c>
      <c r="CV11" s="25"/>
      <c r="CW11" s="25"/>
      <c r="CX11" s="10">
        <f>+CU11/BQ11</f>
        <v>1</v>
      </c>
      <c r="CY11" s="26" t="str">
        <f t="shared" si="2"/>
        <v>Óptimo</v>
      </c>
      <c r="CZ11" s="16"/>
      <c r="DA11" s="2" t="s">
        <v>195</v>
      </c>
      <c r="DB11" s="27">
        <f>+BQ11</f>
        <v>100</v>
      </c>
      <c r="DC11" s="6">
        <f>+CU11</f>
        <v>100</v>
      </c>
      <c r="DD11" s="28">
        <f t="shared" si="5"/>
        <v>1</v>
      </c>
      <c r="DE11" s="26" t="str">
        <f t="shared" si="6"/>
        <v>Óptimo</v>
      </c>
    </row>
    <row r="12" spans="1:109">
      <c r="A12" s="18" t="str">
        <f t="shared" si="0"/>
        <v>33830</v>
      </c>
      <c r="B12" s="19" t="s">
        <v>243</v>
      </c>
      <c r="C12" s="19" t="s">
        <v>109</v>
      </c>
      <c r="D12" s="19" t="s">
        <v>110</v>
      </c>
      <c r="E12" s="19" t="s">
        <v>111</v>
      </c>
      <c r="F12" s="19" t="s">
        <v>112</v>
      </c>
      <c r="G12" s="19" t="s">
        <v>113</v>
      </c>
      <c r="H12" s="19" t="s">
        <v>114</v>
      </c>
      <c r="I12" s="19" t="s">
        <v>115</v>
      </c>
      <c r="J12" s="19" t="s">
        <v>114</v>
      </c>
      <c r="K12" s="19" t="s">
        <v>116</v>
      </c>
      <c r="L12" s="19" t="s">
        <v>117</v>
      </c>
      <c r="M12" s="19" t="s">
        <v>118</v>
      </c>
      <c r="N12" s="19" t="s">
        <v>119</v>
      </c>
      <c r="O12" s="19" t="s">
        <v>120</v>
      </c>
      <c r="P12" s="19" t="s">
        <v>121</v>
      </c>
      <c r="Q12" s="19" t="s">
        <v>122</v>
      </c>
      <c r="R12" s="19" t="s">
        <v>123</v>
      </c>
      <c r="S12" s="19" t="s">
        <v>124</v>
      </c>
      <c r="T12" s="19" t="s">
        <v>125</v>
      </c>
      <c r="U12" s="19" t="s">
        <v>126</v>
      </c>
      <c r="V12" s="19" t="s">
        <v>127</v>
      </c>
      <c r="W12" s="19" t="s">
        <v>128</v>
      </c>
      <c r="X12" s="19" t="s">
        <v>244</v>
      </c>
      <c r="Y12" s="19" t="s">
        <v>245</v>
      </c>
      <c r="Z12" s="19" t="s">
        <v>246</v>
      </c>
      <c r="AA12" s="19" t="s">
        <v>247</v>
      </c>
      <c r="AB12" s="19" t="s">
        <v>133</v>
      </c>
      <c r="AC12" s="19" t="s">
        <v>134</v>
      </c>
      <c r="AD12" s="19" t="s">
        <v>135</v>
      </c>
      <c r="AE12" s="19" t="s">
        <v>248</v>
      </c>
      <c r="AF12" s="19" t="s">
        <v>249</v>
      </c>
      <c r="AG12" s="19" t="s">
        <v>226</v>
      </c>
      <c r="AH12" s="19" t="s">
        <v>139</v>
      </c>
      <c r="AI12" s="19" t="s">
        <v>140</v>
      </c>
      <c r="AJ12" s="19" t="s">
        <v>140</v>
      </c>
      <c r="AK12" s="19" t="s">
        <v>226</v>
      </c>
      <c r="AL12" s="19" t="s">
        <v>142</v>
      </c>
      <c r="AM12" s="19" t="s">
        <v>143</v>
      </c>
      <c r="AN12" s="19" t="s">
        <v>174</v>
      </c>
      <c r="AO12" s="19" t="s">
        <v>145</v>
      </c>
      <c r="AP12" s="19" t="s">
        <v>250</v>
      </c>
      <c r="AQ12" s="19" t="s">
        <v>147</v>
      </c>
      <c r="AR12" s="19" t="s">
        <v>148</v>
      </c>
      <c r="AS12" s="19"/>
      <c r="AT12" s="19" t="s">
        <v>150</v>
      </c>
      <c r="AU12" s="19" t="s">
        <v>241</v>
      </c>
      <c r="AV12" s="19" t="s">
        <v>152</v>
      </c>
      <c r="AW12" s="19" t="s">
        <v>153</v>
      </c>
      <c r="AX12" s="19" t="s">
        <v>154</v>
      </c>
      <c r="AY12" s="19" t="s">
        <v>155</v>
      </c>
      <c r="AZ12" s="19" t="s">
        <v>156</v>
      </c>
      <c r="BA12" s="19" t="s">
        <v>157</v>
      </c>
      <c r="BB12" s="19" t="s">
        <v>158</v>
      </c>
      <c r="BC12" s="19" t="s">
        <v>159</v>
      </c>
      <c r="BD12" s="19" t="s">
        <v>160</v>
      </c>
      <c r="BE12" s="19" t="s">
        <v>161</v>
      </c>
      <c r="BF12" s="20"/>
      <c r="BG12" s="20"/>
      <c r="BH12" s="20">
        <v>1</v>
      </c>
      <c r="BI12" s="20"/>
      <c r="BJ12" s="20"/>
      <c r="BK12" s="20">
        <v>1</v>
      </c>
      <c r="BL12" s="20"/>
      <c r="BM12" s="20"/>
      <c r="BN12" s="20">
        <v>1</v>
      </c>
      <c r="BO12" s="20"/>
      <c r="BP12" s="20"/>
      <c r="BQ12" s="20">
        <v>1</v>
      </c>
      <c r="BR12" s="19"/>
      <c r="BS12" s="19"/>
      <c r="BT12" s="19">
        <v>1</v>
      </c>
      <c r="BU12" s="19"/>
      <c r="BV12" s="19"/>
      <c r="BW12" s="19">
        <v>1</v>
      </c>
      <c r="BX12" s="19"/>
      <c r="BY12" s="19"/>
      <c r="BZ12" s="19">
        <v>1</v>
      </c>
      <c r="CA12" s="19" t="s">
        <v>164</v>
      </c>
      <c r="CB12" s="19" t="s">
        <v>164</v>
      </c>
      <c r="CC12" s="21" t="s">
        <v>162</v>
      </c>
      <c r="CD12" s="19"/>
      <c r="CE12" s="22" t="s">
        <v>163</v>
      </c>
      <c r="CF12" s="19" t="s">
        <v>165</v>
      </c>
      <c r="CG12" s="19" t="s">
        <v>165</v>
      </c>
      <c r="CH12" s="21" t="s">
        <v>162</v>
      </c>
      <c r="CI12" s="19"/>
      <c r="CJ12" s="22" t="s">
        <v>163</v>
      </c>
      <c r="CK12" s="19" t="s">
        <v>138</v>
      </c>
      <c r="CL12" s="19" t="s">
        <v>138</v>
      </c>
      <c r="CM12" s="21" t="s">
        <v>162</v>
      </c>
      <c r="CN12" s="19"/>
      <c r="CO12" s="22" t="s">
        <v>163</v>
      </c>
      <c r="CP12" s="23" t="s">
        <v>251</v>
      </c>
      <c r="CQ12" s="20">
        <v>4</v>
      </c>
      <c r="CR12" s="19" t="s">
        <v>143</v>
      </c>
      <c r="CS12" s="20"/>
      <c r="CT12" s="20"/>
      <c r="CU12" s="24">
        <v>1</v>
      </c>
      <c r="CV12" s="25"/>
      <c r="CW12" s="25"/>
      <c r="CX12" s="8">
        <f t="shared" ref="CX12:CX13" si="10">+((SUM(CS12:CU12)/SUM(BO12:BQ12)))</f>
        <v>1</v>
      </c>
      <c r="CY12" s="26" t="str">
        <f t="shared" si="2"/>
        <v>Óptimo</v>
      </c>
      <c r="CZ12" s="16"/>
      <c r="DA12" s="2"/>
      <c r="DB12" s="27">
        <f t="shared" ref="DB12:DB13" si="11">+SUM(BF12:BQ12)</f>
        <v>4</v>
      </c>
      <c r="DC12" s="6">
        <f t="shared" ref="DC12:DC13" si="12">+BR12+BS12+BT12+BU12+BV12+BW12+BX12+BY12+BZ12+CS12+CT12+CU12</f>
        <v>4</v>
      </c>
      <c r="DD12" s="28">
        <f t="shared" si="5"/>
        <v>1</v>
      </c>
      <c r="DE12" s="26" t="str">
        <f t="shared" si="6"/>
        <v>Óptimo</v>
      </c>
    </row>
    <row r="13" spans="1:109">
      <c r="A13" s="18" t="str">
        <f t="shared" si="0"/>
        <v>33830</v>
      </c>
      <c r="B13" s="19" t="s">
        <v>252</v>
      </c>
      <c r="C13" s="19" t="s">
        <v>109</v>
      </c>
      <c r="D13" s="19" t="s">
        <v>110</v>
      </c>
      <c r="E13" s="19" t="s">
        <v>111</v>
      </c>
      <c r="F13" s="19" t="s">
        <v>112</v>
      </c>
      <c r="G13" s="19" t="s">
        <v>113</v>
      </c>
      <c r="H13" s="19" t="s">
        <v>114</v>
      </c>
      <c r="I13" s="19" t="s">
        <v>115</v>
      </c>
      <c r="J13" s="19" t="s">
        <v>114</v>
      </c>
      <c r="K13" s="19" t="s">
        <v>116</v>
      </c>
      <c r="L13" s="19" t="s">
        <v>117</v>
      </c>
      <c r="M13" s="19" t="s">
        <v>118</v>
      </c>
      <c r="N13" s="19" t="s">
        <v>119</v>
      </c>
      <c r="O13" s="19" t="s">
        <v>120</v>
      </c>
      <c r="P13" s="19" t="s">
        <v>121</v>
      </c>
      <c r="Q13" s="19" t="s">
        <v>122</v>
      </c>
      <c r="R13" s="19" t="s">
        <v>123</v>
      </c>
      <c r="S13" s="19" t="s">
        <v>124</v>
      </c>
      <c r="T13" s="19" t="s">
        <v>125</v>
      </c>
      <c r="U13" s="19" t="s">
        <v>126</v>
      </c>
      <c r="V13" s="19" t="s">
        <v>127</v>
      </c>
      <c r="W13" s="19" t="s">
        <v>128</v>
      </c>
      <c r="X13" s="19" t="s">
        <v>253</v>
      </c>
      <c r="Y13" s="19" t="s">
        <v>219</v>
      </c>
      <c r="Z13" s="19" t="s">
        <v>254</v>
      </c>
      <c r="AA13" s="19" t="s">
        <v>255</v>
      </c>
      <c r="AB13" s="19" t="s">
        <v>133</v>
      </c>
      <c r="AC13" s="19" t="s">
        <v>134</v>
      </c>
      <c r="AD13" s="19" t="s">
        <v>135</v>
      </c>
      <c r="AE13" s="19" t="s">
        <v>256</v>
      </c>
      <c r="AF13" s="19" t="s">
        <v>257</v>
      </c>
      <c r="AG13" s="19" t="s">
        <v>258</v>
      </c>
      <c r="AH13" s="19" t="s">
        <v>139</v>
      </c>
      <c r="AI13" s="19" t="s">
        <v>140</v>
      </c>
      <c r="AJ13" s="19" t="s">
        <v>140</v>
      </c>
      <c r="AK13" s="19" t="s">
        <v>258</v>
      </c>
      <c r="AL13" s="19" t="s">
        <v>259</v>
      </c>
      <c r="AM13" s="19" t="s">
        <v>143</v>
      </c>
      <c r="AN13" s="19" t="s">
        <v>174</v>
      </c>
      <c r="AO13" s="19" t="s">
        <v>145</v>
      </c>
      <c r="AP13" s="19" t="s">
        <v>260</v>
      </c>
      <c r="AQ13" s="19" t="s">
        <v>147</v>
      </c>
      <c r="AR13" s="19" t="s">
        <v>148</v>
      </c>
      <c r="AS13" s="19"/>
      <c r="AT13" s="19" t="s">
        <v>150</v>
      </c>
      <c r="AU13" s="19" t="s">
        <v>241</v>
      </c>
      <c r="AV13" s="19" t="s">
        <v>152</v>
      </c>
      <c r="AW13" s="19" t="s">
        <v>153</v>
      </c>
      <c r="AX13" s="19" t="s">
        <v>154</v>
      </c>
      <c r="AY13" s="19" t="s">
        <v>155</v>
      </c>
      <c r="AZ13" s="19" t="s">
        <v>156</v>
      </c>
      <c r="BA13" s="19" t="s">
        <v>157</v>
      </c>
      <c r="BB13" s="19" t="s">
        <v>158</v>
      </c>
      <c r="BC13" s="19" t="s">
        <v>159</v>
      </c>
      <c r="BD13" s="19" t="s">
        <v>160</v>
      </c>
      <c r="BE13" s="19" t="s">
        <v>161</v>
      </c>
      <c r="BF13" s="20"/>
      <c r="BG13" s="20"/>
      <c r="BH13" s="20">
        <v>3</v>
      </c>
      <c r="BI13" s="20"/>
      <c r="BJ13" s="20"/>
      <c r="BK13" s="20">
        <v>3</v>
      </c>
      <c r="BL13" s="20"/>
      <c r="BM13" s="20"/>
      <c r="BN13" s="20">
        <v>3</v>
      </c>
      <c r="BO13" s="20"/>
      <c r="BP13" s="20"/>
      <c r="BQ13" s="20">
        <v>3</v>
      </c>
      <c r="BR13" s="19"/>
      <c r="BS13" s="19"/>
      <c r="BT13" s="19">
        <v>3</v>
      </c>
      <c r="BU13" s="19"/>
      <c r="BV13" s="19"/>
      <c r="BW13" s="19">
        <v>3</v>
      </c>
      <c r="BX13" s="19"/>
      <c r="BY13" s="19"/>
      <c r="BZ13" s="19">
        <v>3</v>
      </c>
      <c r="CA13" s="19" t="s">
        <v>138</v>
      </c>
      <c r="CB13" s="19" t="s">
        <v>138</v>
      </c>
      <c r="CC13" s="21" t="s">
        <v>162</v>
      </c>
      <c r="CD13" s="19"/>
      <c r="CE13" s="22" t="s">
        <v>163</v>
      </c>
      <c r="CF13" s="19" t="s">
        <v>261</v>
      </c>
      <c r="CG13" s="19" t="s">
        <v>261</v>
      </c>
      <c r="CH13" s="21" t="s">
        <v>162</v>
      </c>
      <c r="CI13" s="19"/>
      <c r="CJ13" s="22" t="s">
        <v>163</v>
      </c>
      <c r="CK13" s="19" t="s">
        <v>141</v>
      </c>
      <c r="CL13" s="19" t="s">
        <v>141</v>
      </c>
      <c r="CM13" s="21" t="s">
        <v>162</v>
      </c>
      <c r="CN13" s="19"/>
      <c r="CO13" s="22" t="s">
        <v>163</v>
      </c>
      <c r="CP13" s="23" t="s">
        <v>262</v>
      </c>
      <c r="CQ13" s="20">
        <v>12</v>
      </c>
      <c r="CR13" s="19" t="s">
        <v>143</v>
      </c>
      <c r="CS13" s="20"/>
      <c r="CT13" s="20"/>
      <c r="CU13" s="24">
        <v>3</v>
      </c>
      <c r="CV13" s="25"/>
      <c r="CW13" s="25"/>
      <c r="CX13" s="8">
        <f t="shared" si="10"/>
        <v>1</v>
      </c>
      <c r="CY13" s="26" t="str">
        <f t="shared" si="2"/>
        <v>Óptimo</v>
      </c>
      <c r="CZ13" s="16"/>
      <c r="DA13" s="2"/>
      <c r="DB13" s="27">
        <f t="shared" si="11"/>
        <v>12</v>
      </c>
      <c r="DC13" s="6">
        <f t="shared" si="12"/>
        <v>12</v>
      </c>
      <c r="DD13" s="28">
        <f t="shared" si="5"/>
        <v>1</v>
      </c>
      <c r="DE13" s="26" t="str">
        <f t="shared" si="6"/>
        <v>Óptimo</v>
      </c>
    </row>
    <row r="14" spans="1:109" ht="45">
      <c r="A14" s="18" t="str">
        <f t="shared" si="0"/>
        <v>33830</v>
      </c>
      <c r="B14" s="19" t="s">
        <v>263</v>
      </c>
      <c r="C14" s="19" t="s">
        <v>109</v>
      </c>
      <c r="D14" s="19" t="s">
        <v>110</v>
      </c>
      <c r="E14" s="19" t="s">
        <v>111</v>
      </c>
      <c r="F14" s="19" t="s">
        <v>112</v>
      </c>
      <c r="G14" s="19" t="s">
        <v>113</v>
      </c>
      <c r="H14" s="19" t="s">
        <v>114</v>
      </c>
      <c r="I14" s="19" t="s">
        <v>115</v>
      </c>
      <c r="J14" s="19" t="s">
        <v>114</v>
      </c>
      <c r="K14" s="19" t="s">
        <v>116</v>
      </c>
      <c r="L14" s="19" t="s">
        <v>117</v>
      </c>
      <c r="M14" s="19" t="s">
        <v>118</v>
      </c>
      <c r="N14" s="19" t="s">
        <v>119</v>
      </c>
      <c r="O14" s="19" t="s">
        <v>120</v>
      </c>
      <c r="P14" s="19" t="s">
        <v>121</v>
      </c>
      <c r="Q14" s="19" t="s">
        <v>122</v>
      </c>
      <c r="R14" s="19" t="s">
        <v>123</v>
      </c>
      <c r="S14" s="19" t="s">
        <v>124</v>
      </c>
      <c r="T14" s="19" t="s">
        <v>125</v>
      </c>
      <c r="U14" s="19" t="s">
        <v>126</v>
      </c>
      <c r="V14" s="19" t="s">
        <v>127</v>
      </c>
      <c r="W14" s="19" t="s">
        <v>179</v>
      </c>
      <c r="X14" s="19" t="s">
        <v>264</v>
      </c>
      <c r="Y14" s="19" t="s">
        <v>265</v>
      </c>
      <c r="Z14" s="19" t="s">
        <v>266</v>
      </c>
      <c r="AA14" s="19" t="s">
        <v>267</v>
      </c>
      <c r="AB14" s="19" t="s">
        <v>133</v>
      </c>
      <c r="AC14" s="19" t="s">
        <v>184</v>
      </c>
      <c r="AD14" s="19" t="s">
        <v>185</v>
      </c>
      <c r="AE14" s="19" t="s">
        <v>268</v>
      </c>
      <c r="AF14" s="19" t="s">
        <v>185</v>
      </c>
      <c r="AG14" s="19" t="s">
        <v>187</v>
      </c>
      <c r="AH14" s="19" t="s">
        <v>139</v>
      </c>
      <c r="AI14" s="19" t="s">
        <v>140</v>
      </c>
      <c r="AJ14" s="19" t="s">
        <v>140</v>
      </c>
      <c r="AK14" s="19" t="s">
        <v>269</v>
      </c>
      <c r="AL14" s="19" t="s">
        <v>142</v>
      </c>
      <c r="AM14" s="19" t="s">
        <v>189</v>
      </c>
      <c r="AN14" s="19" t="s">
        <v>174</v>
      </c>
      <c r="AO14" s="19" t="s">
        <v>145</v>
      </c>
      <c r="AP14" s="19" t="s">
        <v>175</v>
      </c>
      <c r="AQ14" s="19" t="s">
        <v>147</v>
      </c>
      <c r="AR14" s="19"/>
      <c r="AS14" s="19"/>
      <c r="AT14" s="19" t="s">
        <v>150</v>
      </c>
      <c r="AU14" s="19" t="s">
        <v>241</v>
      </c>
      <c r="AV14" s="19" t="s">
        <v>152</v>
      </c>
      <c r="AW14" s="19" t="s">
        <v>153</v>
      </c>
      <c r="AX14" s="19" t="s">
        <v>154</v>
      </c>
      <c r="AY14" s="19" t="s">
        <v>155</v>
      </c>
      <c r="AZ14" s="19" t="s">
        <v>156</v>
      </c>
      <c r="BA14" s="19" t="s">
        <v>157</v>
      </c>
      <c r="BB14" s="19" t="s">
        <v>158</v>
      </c>
      <c r="BC14" s="19" t="s">
        <v>159</v>
      </c>
      <c r="BD14" s="19" t="s">
        <v>160</v>
      </c>
      <c r="BE14" s="19" t="s">
        <v>161</v>
      </c>
      <c r="BF14" s="20"/>
      <c r="BG14" s="20"/>
      <c r="BH14" s="20"/>
      <c r="BI14" s="20"/>
      <c r="BJ14" s="20"/>
      <c r="BK14" s="20" t="s">
        <v>192</v>
      </c>
      <c r="BL14" s="20"/>
      <c r="BM14" s="20"/>
      <c r="BN14" s="20"/>
      <c r="BO14" s="20"/>
      <c r="BP14" s="20"/>
      <c r="BQ14" s="20">
        <v>100</v>
      </c>
      <c r="BR14" s="19"/>
      <c r="BS14" s="19"/>
      <c r="BT14" s="19"/>
      <c r="BU14" s="19"/>
      <c r="BV14" s="19"/>
      <c r="BW14" s="19" t="s">
        <v>192</v>
      </c>
      <c r="BX14" s="19"/>
      <c r="BY14" s="19"/>
      <c r="BZ14" s="19"/>
      <c r="CA14" s="19" t="s">
        <v>140</v>
      </c>
      <c r="CB14" s="19" t="s">
        <v>140</v>
      </c>
      <c r="CC14" s="21" t="s">
        <v>156</v>
      </c>
      <c r="CD14" s="19"/>
      <c r="CE14" s="29" t="s">
        <v>193</v>
      </c>
      <c r="CF14" s="19" t="s">
        <v>192</v>
      </c>
      <c r="CG14" s="19" t="s">
        <v>192</v>
      </c>
      <c r="CH14" s="21" t="s">
        <v>162</v>
      </c>
      <c r="CI14" s="19"/>
      <c r="CJ14" s="22" t="s">
        <v>163</v>
      </c>
      <c r="CK14" s="19" t="s">
        <v>192</v>
      </c>
      <c r="CL14" s="19" t="s">
        <v>192</v>
      </c>
      <c r="CM14" s="21" t="s">
        <v>162</v>
      </c>
      <c r="CN14" s="19"/>
      <c r="CO14" s="22" t="s">
        <v>163</v>
      </c>
      <c r="CP14" s="23" t="s">
        <v>270</v>
      </c>
      <c r="CQ14" s="20">
        <v>100</v>
      </c>
      <c r="CR14" s="19" t="s">
        <v>189</v>
      </c>
      <c r="CS14" s="20"/>
      <c r="CT14" s="20"/>
      <c r="CU14" s="24">
        <v>100</v>
      </c>
      <c r="CV14" s="25"/>
      <c r="CW14" s="25"/>
      <c r="CX14" s="10">
        <f>+CU14/BQ14</f>
        <v>1</v>
      </c>
      <c r="CY14" s="26" t="str">
        <f t="shared" si="2"/>
        <v>Óptimo</v>
      </c>
      <c r="CZ14" s="16"/>
      <c r="DA14" s="2" t="s">
        <v>195</v>
      </c>
      <c r="DB14" s="27">
        <f>+BQ14</f>
        <v>100</v>
      </c>
      <c r="DC14" s="6">
        <f>+CU14</f>
        <v>100</v>
      </c>
      <c r="DD14" s="28">
        <f t="shared" si="5"/>
        <v>1</v>
      </c>
      <c r="DE14" s="26" t="str">
        <f t="shared" si="6"/>
        <v>Óptimo</v>
      </c>
    </row>
  </sheetData>
  <sheetProtection password="CA22" sheet="1" sort="0" autoFilter="0"/>
  <autoFilter ref="A3:DE14" xr:uid="{F1002F26-2AA3-42D2-AAE9-BA4FA4C2E1ED}"/>
  <mergeCells count="3">
    <mergeCell ref="CP2:DA2"/>
    <mergeCell ref="DB1:DE1"/>
    <mergeCell ref="CP1:DA1"/>
  </mergeCells>
  <conditionalFormatting sqref="CY4:CY14 DE4:DE14">
    <cfRule type="containsText" dxfId="3" priority="5" operator="containsText" text="Excedido">
      <formula>NOT(ISERROR(SEARCH("Excedido",CY4)))</formula>
    </cfRule>
    <cfRule type="containsText" dxfId="2" priority="6" operator="containsText" text="Óptimo">
      <formula>NOT(ISERROR(SEARCH("Óptimo",CY4)))</formula>
    </cfRule>
    <cfRule type="containsText" dxfId="1" priority="7" operator="containsText" text="Mejorable">
      <formula>NOT(ISERROR(SEARCH("Mejorable",CY4)))</formula>
    </cfRule>
    <cfRule type="containsText" dxfId="0" priority="8" operator="containsText" text="En Riesgo">
      <formula>NOT(ISERROR(SEARCH("En Riesgo",CY4)))</formula>
    </cfRule>
  </conditionalFormatting>
  <dataValidations count="3">
    <dataValidation type="decimal" errorStyle="information" operator="greaterThanOrEqual" allowBlank="1" showInputMessage="1" showErrorMessage="1" errorTitle="Solo números mayores a 0" sqref="DC4:DC14" xr:uid="{0202B1A7-A2F2-48C1-B740-2AA565785E90}">
      <formula1>0</formula1>
    </dataValidation>
    <dataValidation type="decimal" operator="greaterThanOrEqual" allowBlank="1" showInputMessage="1" showErrorMessage="1" sqref="CS4:CW14" xr:uid="{8C5D12C8-E4AF-4C2C-9FFB-8E8503494B41}">
      <formula1>0</formula1>
    </dataValidation>
    <dataValidation type="textLength" allowBlank="1" showInputMessage="1" showErrorMessage="1" error="Longitud de texto entre 9 y 150 caracteres" sqref="CZ4:CZ14" xr:uid="{FD7E2EB7-0218-4D05-9AEC-D982D247D1E0}">
      <formula1>10</formula1>
      <formula2>150</formula2>
    </dataValidation>
  </dataValidations>
  <hyperlinks>
    <hyperlink ref="Y4896" r:id="rId1" display="https://transparencia.jalisco.gob.mx/" xr:uid="{00000000-0004-0000-0000-000044000000}"/>
    <hyperlink ref="AS4748" r:id="rId2" display="https://drive.google.com/drive/folders/1CO8Zj3z8w7jLt41l967ywJRFp7Hha4ke" xr:uid="{00000000-0004-0000-0000-000043000000}"/>
    <hyperlink ref="AP4748" r:id="rId3" display="https://drive.google.com/drive/folders/1SJZyVWJUWdY-JnArHgiRakIPKIsQeNt2" xr:uid="{00000000-0004-0000-0000-000042000000}"/>
    <hyperlink ref="AS4747" r:id="rId4" display="https://drive.google.com/drive/folders/1Xjm9WXnKn5U-_8FR_T8nMjMzl4zj-YL5" xr:uid="{00000000-0004-0000-0000-000041000000}"/>
    <hyperlink ref="AP4747" r:id="rId5" display="https://drive.google.com/drive/folders/1q0kqMBdlxxR94wvJlJcu1mtj59pgppLF" xr:uid="{00000000-0004-0000-0000-000040000000}"/>
    <hyperlink ref="AS4746" r:id="rId6" display="https://drive.google.com/drive/folders/1tikqxU7H-G4HJQAAXE3MDb204g1zI5zG" xr:uid="{00000000-0004-0000-0000-00003F000000}"/>
    <hyperlink ref="AP4746" r:id="rId7" display="https://drive.google.com/drive/folders/1Ogk4xYHNoSWktX-6_OZMDi5iS7kMyNiK" xr:uid="{00000000-0004-0000-0000-00003E000000}"/>
    <hyperlink ref="AS4745" r:id="rId8" display="https://drive.google.com/drive/folders/13gj0rHbyfBluP3RMdA0aeGwgY-P920FQ" xr:uid="{00000000-0004-0000-0000-00003D000000}"/>
    <hyperlink ref="AP4745" r:id="rId9" display="https://drive.google.com/drive/folders/1jV-_fwxT3BtpZCL3saH2h9pnbnvuWeuW" xr:uid="{00000000-0004-0000-0000-00003C000000}"/>
    <hyperlink ref="AS4744" r:id="rId10" display="https://drive.google.com/drive/folders/1EcIWyRJqeN6TYErQx1DnpEYP0xDkwnlF" xr:uid="{00000000-0004-0000-0000-00003B000000}"/>
    <hyperlink ref="AP4744" r:id="rId11" display="https://drive.google.com/drive/folders/1p5mhOOdFYI4OeoGkNS0apW2e2IIVQ5df" xr:uid="{00000000-0004-0000-0000-00003A000000}"/>
    <hyperlink ref="AS4743" r:id="rId12" display="https://drive.google.com/drive/folders/1LV64NeDPCRgHgc9KTFplFf_vG7X2Iqz4" xr:uid="{00000000-0004-0000-0000-000039000000}"/>
    <hyperlink ref="AP4743" r:id="rId13" display="https://drive.google.com/drive/folders/1F_X1EH9LynCF9RHdN4VY_XHYEXOQIWaJ" xr:uid="{00000000-0004-0000-0000-000038000000}"/>
    <hyperlink ref="AS4742" r:id="rId14" display="https://drive.google.com/drive/folders/1VO9kfZH4UkLiWRWoDfvz7bJxcw4NcBgs" xr:uid="{00000000-0004-0000-0000-000037000000}"/>
    <hyperlink ref="AP4742" r:id="rId15" display="https://drive.google.com/drive/folders/1tDRwFM1kq1ikh8_U_GMTc1bmXP8WzUlD" xr:uid="{00000000-0004-0000-0000-000036000000}"/>
    <hyperlink ref="AS4741" r:id="rId16" display="https://drive.google.com/drive/folders/1z2h9HKCWJPOvztRaNDYr5NwcEHVs8LF2" xr:uid="{00000000-0004-0000-0000-000035000000}"/>
    <hyperlink ref="AS4740" r:id="rId17" display="https://drive.google.com/drive/folders/1CR59DpKTy8kAG458vDewV6o-pOQuYLpY" xr:uid="{00000000-0004-0000-0000-000034000000}"/>
    <hyperlink ref="AS4739" r:id="rId18" display="https://drive.google.com/drive/folders/1LV64NeDPCRgHgc9KTFplFf_vG7X2Iqz4" xr:uid="{00000000-0004-0000-0000-000033000000}"/>
    <hyperlink ref="AP4739" r:id="rId19" display="https://drive.google.com/drive/folders/1F_X1EH9LynCF9RHdN4VY_XHYEXOQIWaJ" xr:uid="{00000000-0004-0000-0000-000032000000}"/>
    <hyperlink ref="AS4738" r:id="rId20" display="https://drive.google.com/drive/folders/1LV64NeDPCRgHgc9KTFplFf_vG7X2Iqz4" xr:uid="{00000000-0004-0000-0000-000031000000}"/>
    <hyperlink ref="AP4738" r:id="rId21" display="https://drive.google.com/drive/folders/1F_X1EH9LynCF9RHdN4VY_XHYEXOQIWaJ" xr:uid="{00000000-0004-0000-0000-000030000000}"/>
    <hyperlink ref="AS4423" r:id="rId22" display="https://www.seajal.org/comite-coordinador/programa-de-trabajo/informes/" xr:uid="{00000000-0004-0000-0000-00002F000000}"/>
    <hyperlink ref="AS4421" r:id="rId23" display="https://www.seajal.org/comite-coordinador/programa-de-trabajo/informes/" xr:uid="{00000000-0004-0000-0000-00002E000000}"/>
    <hyperlink ref="AS4412" r:id="rId24" display="https://presupuestociudadano.jalisco.gob.mx/Sid/reporte_avance/6080/cuarto/2022" xr:uid="{00000000-0004-0000-0000-00002D000000}"/>
    <hyperlink ref="AS4411" r:id="rId25" display="https://presupuestociudadano.jalisco.gob.mx/Sid/reporte_avance/6080/cuarto/2022" xr:uid="{00000000-0004-0000-0000-00002C000000}"/>
    <hyperlink ref="AS4408" r:id="rId26" display="https://presupuestociudadano.jalisco.gob.mx/Sid/reporte_avance/6080/cuarto/2022" xr:uid="{00000000-0004-0000-0000-00002B000000}"/>
    <hyperlink ref="Y4394" r:id="rId27" display="https://cgpe.udg.mx/informacion-institucional/tableros-institucionales/estadisticas-estrategicas" xr:uid="{00000000-0004-0000-0000-00002A000000}"/>
    <hyperlink ref="Y4393" r:id="rId28" display="https://cgpe.udg.mx/informacion-institucional/tableros-institucionales/estadisticas-estrategicas" xr:uid="{00000000-0004-0000-0000-000029000000}"/>
    <hyperlink ref="Y4392" r:id="rId29" display="https://cgpe.udg.mx/informacion-institucional/tableros-institucionales/estadisticas-estrategicas" xr:uid="{00000000-0004-0000-0000-000028000000}"/>
    <hyperlink ref="Y4391" r:id="rId30" display="https://cgpe.udg.mx/informacion-institucional/tableros-institucionales/estadisticas-estrategicas" xr:uid="{00000000-0004-0000-0000-000027000000}"/>
    <hyperlink ref="Y4390" r:id="rId31" display="https://cgpe.udg.mx/informacion-institucional/tableros-institucionales/estadisticas-estrategicas" xr:uid="{00000000-0004-0000-0000-000026000000}"/>
    <hyperlink ref="Y4389" r:id="rId32" display="https://cgpe.udg.mx/informacion-institucional/tableros-institucionales/estadisticas-estrategicas" xr:uid="{00000000-0004-0000-0000-000025000000}"/>
    <hyperlink ref="Y4388" r:id="rId33" display="https://cgpe.udg.mx/informacion-institucional/tableros-institucionales/estadisticas-estrategicas" xr:uid="{00000000-0004-0000-0000-000024000000}"/>
    <hyperlink ref="Y4387" r:id="rId34" display="https://cgpe.udg.mx/informacion-institucional/tableros-institucionales/estadisticas-estrategicas" xr:uid="{00000000-0004-0000-0000-000023000000}"/>
    <hyperlink ref="Y4386" r:id="rId35" display="https://cgpe.udg.mx/informacion-institucional/tableros-institucionales/estadisticas-estrategicas" xr:uid="{00000000-0004-0000-0000-000022000000}"/>
    <hyperlink ref="Y4385" r:id="rId36" display="https://cgpe.udg.mx/informacion-institucional/tableros-institucionales/estadisticas-estrategicas" xr:uid="{00000000-0004-0000-0000-000021000000}"/>
    <hyperlink ref="Y4384" r:id="rId37" display="https://cgpe.udg.mx/informacion-institucional/tableros-institucionales/estadisticas-estrategicas" xr:uid="{00000000-0004-0000-0000-000020000000}"/>
    <hyperlink ref="Y4383" r:id="rId38" display="https://cgpe.udg.mx/informacion-institucional/tableros-institucionales/estadisticas-estrategicas" xr:uid="{00000000-0004-0000-0000-00001F000000}"/>
    <hyperlink ref="Y4382" r:id="rId39" display="https://cgpe.udg.mx/informacion-institucional/tableros-institucionales/estadisticas-estrategicas" xr:uid="{00000000-0004-0000-0000-00001E000000}"/>
    <hyperlink ref="Y4381" r:id="rId40" display="https://cgpe.udg.mx/informacion-institucional/tableros-institucionales/estadisticas-estrategicas" xr:uid="{00000000-0004-0000-0000-00001D000000}"/>
    <hyperlink ref="Y4380" r:id="rId41" display="https://cgpe.udg.mx/informacion-institucional/tableros-institucionales/estadisticas-estrategicas" xr:uid="{00000000-0004-0000-0000-00001C000000}"/>
    <hyperlink ref="Y4379" r:id="rId42" display="https://cgpe.udg.mx/informacion-institucional/tableros-institucionales/estadisticas-estrategicas" xr:uid="{00000000-0004-0000-0000-00001B000000}"/>
    <hyperlink ref="Y4378" r:id="rId43" display="https://cgpe.udg.mx/informacion-institucional/tableros-institucionales/estadisticas-estrategicas" xr:uid="{00000000-0004-0000-0000-00001A000000}"/>
    <hyperlink ref="Y4377" r:id="rId44" display="https://cgpe.udg.mx/informacion-institucional/tableros-institucionales/estadisticas-estrategicas" xr:uid="{00000000-0004-0000-0000-000019000000}"/>
    <hyperlink ref="Y4375" r:id="rId45" display="https://cgpe.udg.mx/informacion-institucional/tableros-institucionales/estadisticas-estrategicas" xr:uid="{00000000-0004-0000-0000-000018000000}"/>
    <hyperlink ref="Y4374" r:id="rId46" display="https://cgpe.udg.mx/informacion-institucional/tableros-institucionales/estadisticas-estrategicas" xr:uid="{00000000-0004-0000-0000-000017000000}"/>
    <hyperlink ref="Y4373" r:id="rId47" display="https://cgpe.udg.mx/informacion-institucional/tableros-institucionales/estadisticas-estrategicas" xr:uid="{00000000-0004-0000-0000-000016000000}"/>
    <hyperlink ref="AS4292" r:id="rId48" display="https://static1.squarespace.com/static/6148cc814957ab5ff0e98e85/t/64a34176b31656124a49c447/1688420726155/Malla+curricular+ECRO.pdf" xr:uid="{00000000-0004-0000-0000-000015000000}"/>
    <hyperlink ref="Y4267" r:id="rId49" display="http://transparencia.info.Jalisco.gob.mx/transparencia/organismo/312;" xr:uid="{00000000-0004-0000-0000-000014000000}"/>
    <hyperlink ref="AP4265" r:id="rId50" display="http://transparencia.info.Jalisco.gob.mx/transparencia/organismo/312;" xr:uid="{00000000-0004-0000-0000-000013000000}"/>
    <hyperlink ref="Y4265" r:id="rId51" display="http://transparencia.info.Jalisco.gob.mx/transparencia/organismo/312;" xr:uid="{00000000-0004-0000-0000-000012000000}"/>
    <hyperlink ref="AP4263" r:id="rId52" display="http://transparencia.info.Jalisco.gob.mx/transparencia/organismo/312; " xr:uid="{00000000-0004-0000-0000-000011000000}"/>
    <hyperlink ref="Y4263" r:id="rId53" display="http://transparencia.info.Jalisco.gob.mx/transparencia/organismo/312;" xr:uid="{00000000-0004-0000-0000-000010000000}"/>
    <hyperlink ref="Y4261" r:id="rId54" display="http://transparencia.info.Jalisco.gob.mx/transparencia/organismo/312" xr:uid="{00000000-0004-0000-0000-00000F000000}"/>
    <hyperlink ref="Y4260" r:id="rId55" display="http://transparencia.info.Jalisco.gob.mx/transparencia/organismo/312; Reportes de los Responsables de cada Programa Educativo; Reportes de Control Escolar; Informes presentados a Órgano de Gobierno." xr:uid="{00000000-0004-0000-0000-00000E000000}"/>
    <hyperlink ref="Y4259" r:id="rId56" display="http://transparencia.info.Jalisco.gob.mx/transparencia/organismo/312" xr:uid="{00000000-0004-0000-0000-00000D000000}"/>
    <hyperlink ref="AP3593" r:id="rId57" display="http://168.255.120.70:8084/INEANumeros/" xr:uid="{00000000-0004-0000-0000-00000C000000}"/>
    <hyperlink ref="AS2582" r:id="rId58" location=":~:text=De%20conformidad%20con%20el%20Decreto%20N%C3%BAmero%2029116%2FLXIII%2F22%2C%20mediante,de%20%24500%2C000%2C000.%20%28Quinientos%20millones%20de%20pesos%2000%2F100%20M.N.%29._x000a__x000a_https://siop.jalisco.gob.mx/content/fococi-2023" display="https://siop.jalisco.gob.mx/content/fondereg-2023#:~:text=De%20conformidad%20con%20el%20Decreto%20N%C3%BAmero%2029116%2FLXIII%2F22%2C%20mediante,de%20%24500%2C000%2C000.%20%28Quinientos%20millones%20de%20pesos%2000%2F100%20M.N.%29._x000a__x000a_https://siop.jalisco.g" xr:uid="{00000000-0004-0000-0000-00000B000000}"/>
    <hyperlink ref="AS2579" r:id="rId59" location=":~:text=De%20conformidad%20con%20el%20Decreto%20N%C3%BAmero%2029116%2FLXIII%2F22%2C%20mediante,de%20%24500%2C000%2C000.%20%28Quinientos%20millones%20de%20pesos%2000%2F100%20M.N.%29._x000a__x000a_https://siop.jalisco.gob.mx/content/fococi-2023" display="https://siop.jalisco.gob.mx/content/fondereg-2023#:~:text=De%20conformidad%20con%20el%20Decreto%20N%C3%BAmero%2029116%2FLXIII%2F22%2C%20mediante,de%20%24500%2C000%2C000.%20%28Quinientos%20millones%20de%20pesos%2000%2F100%20M.N.%29._x000a__x000a_https://siop.jalisco.g" xr:uid="{00000000-0004-0000-0000-00000A000000}"/>
    <hyperlink ref="AS2578" r:id="rId60" location=":~:text=De%20conformidad%20con%20el%20Decreto%20N%C3%BAmero%2029116%2FLXIII%2F22%2C%20mediante,de%20%24500%2C000%2C000.%20%28Quinientos%20millones%20de%20pesos%2000%2F100%20M.N.%29._x000a__x000a_https://siop.jalisco.gob.mx/content/fococi-2023" display="https://siop.jalisco.gob.mx/content/fondereg-2023#:~:text=De%20conformidad%20con%20el%20Decreto%20N%C3%BAmero%2029116%2FLXIII%2F22%2C%20mediante,de%20%24500%2C000%2C000.%20%28Quinientos%20millones%20de%20pesos%2000%2F100%20M.N.%29._x000a__x000a_https://siop.jalisco.g" xr:uid="{00000000-0004-0000-0000-000009000000}"/>
    <hyperlink ref="AS2576" r:id="rId61" location=":~:text=De%20conformidad%20con%20el%20Decreto%20N%C3%BAmero%2029116%2FLXIII%2F22%2C%20mediante,de%20%24500%2C000%2C000.%20%28Quinientos%20millones%20de%20pesos%2000%2F100%20M.N.%29._x000a__x000a_https://siop.jalisco.gob.mx/content/fococi-2023" display="https://siop.jalisco.gob.mx/content/fondereg-2023#:~:text=De%20conformidad%20con%20el%20Decreto%20N%C3%BAmero%2029116%2FLXIII%2F22%2C%20mediante,de%20%24500%2C000%2C000.%20%28Quinientos%20millones%20de%20pesos%2000%2F100%20M.N.%29._x000a__x000a_https://siop.jalisco.g" xr:uid="{00000000-0004-0000-0000-000008000000}"/>
    <hyperlink ref="AP2377" r:id="rId62" display="https://transparencia.jalisco.gob.mx/informacion_tematica/82/subseccion/84" xr:uid="{00000000-0004-0000-0000-000007000000}"/>
    <hyperlink ref="Y2376" r:id="rId63" display="https://transparencia.jalisco.gob.mx/informacion_tematica/1" xr:uid="{00000000-0004-0000-0000-000006000000}"/>
    <hyperlink ref="Y1694" r:id="rId64" display="https://setrans.jalisco.gob.mx/contacto-setrans, información generada y resguardada por la Dirección General de Supervisión al Transporte Público" xr:uid="{00000000-0004-0000-0000-000005000000}"/>
    <hyperlink ref="Y1606" r:id="rId65" display="https://www.infomex.jalisco.org.mx/infomex.jalisco, información generada y resguardada por la Dirección de lo Contencioso" xr:uid="{00000000-0004-0000-0000-000004000000}"/>
    <hyperlink ref="Y1193" r:id="rId66" display="https://semadet.jalisco.gob.mx/medio-ambiente/calidad-del-aire y Publicación en Periodico Oficial del Estado de Jalisco 2024, Área responsable: Dirección General de la Calidad del Aire." xr:uid="{00000000-0004-0000-0000-000003000000}"/>
    <hyperlink ref="Y851" r:id="rId67" display="https://drive.google.com/drive/folders/1MgpHnHFAZttnUuPv8sCp2Ek7VsDQJNDW" xr:uid="{00000000-0004-0000-0000-000002000000}"/>
    <hyperlink ref="Y392" r:id="rId68" display="https://programas.app.jalisco.gob.mx/programas/panel/programa/302          /2023" xr:uid="{00000000-0004-0000-0000-000001000000}"/>
    <hyperlink ref="Y164" r:id="rId69" display="https://www.transparenciapresupuestaria.gob.mx/en/PTP/EntidadesFederativas" xr:uid="{00000000-0004-0000-0000-000000000000}"/>
  </hyperlinks>
  <pageMargins left="0.7" right="0.7" top="0.75" bottom="0.75" header="0.3" footer="0.3"/>
  <pageSetup orientation="portrait" verticalDpi="0" r:id="rId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Moises Abraham Roldan Salmeron</dc:creator>
  <cp:keywords/>
  <dc:description/>
  <cp:lastModifiedBy/>
  <cp:revision/>
  <dcterms:created xsi:type="dcterms:W3CDTF">2025-01-06T14:42:48Z</dcterms:created>
  <dcterms:modified xsi:type="dcterms:W3CDTF">2025-01-24T17:37:46Z</dcterms:modified>
  <cp:category/>
  <cp:contentStatus/>
</cp:coreProperties>
</file>